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855" activeTab="0"/>
  </bookViews>
  <sheets>
    <sheet name="Presse" sheetId="1" r:id="rId1"/>
    <sheet name="H" sheetId="2" r:id="rId2"/>
    <sheet name="J" sheetId="3" r:id="rId3"/>
    <sheet name="F" sheetId="4" r:id="rId4"/>
    <sheet name="C" sheetId="5" r:id="rId5"/>
    <sheet name="D" sheetId="6" r:id="rId6"/>
    <sheet name="M40" sheetId="7" r:id="rId7"/>
    <sheet name="TAND" sheetId="8" r:id="rId8"/>
    <sheet name="Jeunes" sheetId="9" r:id="rId9"/>
  </sheets>
  <externalReferences>
    <externalReference r:id="rId12"/>
    <externalReference r:id="rId13"/>
  </externalReferences>
  <definedNames>
    <definedName name="lp">'[1]Liste des engagés'!$A$12:$G$384</definedName>
  </definedNames>
  <calcPr fullCalcOnLoad="1"/>
</workbook>
</file>

<file path=xl/sharedStrings.xml><?xml version="1.0" encoding="utf-8"?>
<sst xmlns="http://schemas.openxmlformats.org/spreadsheetml/2006/main" count="1204" uniqueCount="366">
  <si>
    <t>tours</t>
  </si>
  <si>
    <t>à</t>
  </si>
  <si>
    <t>1 er espoir</t>
  </si>
  <si>
    <t>2 ème espoir</t>
  </si>
  <si>
    <t>3 ème espoir</t>
  </si>
  <si>
    <t>Coupe de Bretagne XC 2015</t>
  </si>
  <si>
    <t>CHEDALEUX Ronan</t>
  </si>
  <si>
    <t xml:space="preserve">vtt pays de vilaine </t>
  </si>
  <si>
    <t>COATRIEUX Hugo</t>
  </si>
  <si>
    <t>saint renan iroise vélo</t>
  </si>
  <si>
    <t>LAINE Clément</t>
  </si>
  <si>
    <t>vcp loudéac</t>
  </si>
  <si>
    <t>LERAT Jonathan</t>
  </si>
  <si>
    <t>vélo taupont</t>
  </si>
  <si>
    <t>BENECH Pierre</t>
  </si>
  <si>
    <t>ro bégard</t>
  </si>
  <si>
    <t>penthièvre vélo team génespoir</t>
  </si>
  <si>
    <t>ac pays de baud</t>
  </si>
  <si>
    <t>RAULT Océane</t>
  </si>
  <si>
    <t>penthièvre vélo team</t>
  </si>
  <si>
    <t>CHAPEL Maëve</t>
  </si>
  <si>
    <t>team vtt saint-lô</t>
  </si>
  <si>
    <t>redon oc</t>
  </si>
  <si>
    <t>COUSIN Julien</t>
  </si>
  <si>
    <t>LEVALLOIS Clément</t>
  </si>
  <si>
    <t>LE JOSSEC Renan</t>
  </si>
  <si>
    <t>KERDAL Lucas</t>
  </si>
  <si>
    <t>oc locminé</t>
  </si>
  <si>
    <t>GUILLOUX Romain</t>
  </si>
  <si>
    <t xml:space="preserve">vélo taupont </t>
  </si>
  <si>
    <t>DURAND Benoit</t>
  </si>
  <si>
    <t>vc plurien</t>
  </si>
  <si>
    <t>BEDFERT Pauline</t>
  </si>
  <si>
    <t>ec rance frémur</t>
  </si>
  <si>
    <t>PAQUEREAU Katell</t>
  </si>
  <si>
    <t>kemperlé yaounkiz</t>
  </si>
  <si>
    <t>LEBOIDRE Claire</t>
  </si>
  <si>
    <t>acp baud</t>
  </si>
  <si>
    <t>BOUEDO Stéphanie</t>
  </si>
  <si>
    <t>vtt loyat</t>
  </si>
  <si>
    <t>1 tour</t>
  </si>
  <si>
    <t>LE NAOUR Sébastien</t>
  </si>
  <si>
    <t>vs quimper</t>
  </si>
  <si>
    <t>LE COQ Antoine</t>
  </si>
  <si>
    <t>école vtt du lié</t>
  </si>
  <si>
    <t>GERARD Samuel</t>
  </si>
  <si>
    <t>vtt pays de vilaine</t>
  </si>
  <si>
    <t>RIVOALLON Gaétan</t>
  </si>
  <si>
    <t>milizac vtt loisirs</t>
  </si>
  <si>
    <t xml:space="preserve">GILLARD Romuald </t>
  </si>
  <si>
    <t>pro fermetures wilier</t>
  </si>
  <si>
    <t>véloce vannes</t>
  </si>
  <si>
    <t>BASSIN Julien</t>
  </si>
  <si>
    <t>RICHEUX Valentin</t>
  </si>
  <si>
    <t>EON Damien</t>
  </si>
  <si>
    <t>cc de liffré</t>
  </si>
  <si>
    <t>DENAIS Pierrot</t>
  </si>
  <si>
    <t>asptt rennes</t>
  </si>
  <si>
    <t>LE PORT Jacky</t>
  </si>
  <si>
    <t>vtt vallée du boel</t>
  </si>
  <si>
    <t>ECOBICHON Alexandre</t>
  </si>
  <si>
    <t>ecole vtt du lié</t>
  </si>
  <si>
    <t>BEDFERT Guillaume</t>
  </si>
  <si>
    <t>ecc rance frémur</t>
  </si>
  <si>
    <t>NARBONNE Wilfried</t>
  </si>
  <si>
    <t>RANNOU Jean yves</t>
  </si>
  <si>
    <t>landudal vtt</t>
  </si>
  <si>
    <t>COQUIN Stéphane</t>
  </si>
  <si>
    <t>vc laillé vallons de vilaine</t>
  </si>
  <si>
    <t>LE QUINTREC Franck</t>
  </si>
  <si>
    <t>ac questembert</t>
  </si>
  <si>
    <t>LE ROI Jean-Pierre</t>
  </si>
  <si>
    <t>a mi chemins</t>
  </si>
  <si>
    <t>RALLE Anthony</t>
  </si>
  <si>
    <t>ec queven</t>
  </si>
  <si>
    <t>PIVAULT Gildas</t>
  </si>
  <si>
    <t>VACHON Anthony</t>
  </si>
  <si>
    <t>GASLAIN Laurent</t>
  </si>
  <si>
    <t>TOUZARD Arthur</t>
  </si>
  <si>
    <t>velo taupont</t>
  </si>
  <si>
    <t>partants</t>
  </si>
  <si>
    <t>hdep</t>
  </si>
  <si>
    <t>AB</t>
  </si>
  <si>
    <t>2Cvtt</t>
  </si>
  <si>
    <t>HOM</t>
  </si>
  <si>
    <t>06.29032</t>
  </si>
  <si>
    <t>ESH</t>
  </si>
  <si>
    <t>06.22351</t>
  </si>
  <si>
    <t>3C</t>
  </si>
  <si>
    <t>06.35040</t>
  </si>
  <si>
    <t>06.29404</t>
  </si>
  <si>
    <t>06.56415</t>
  </si>
  <si>
    <t>06.56083</t>
  </si>
  <si>
    <t>06.56009</t>
  </si>
  <si>
    <t>06.56186</t>
  </si>
  <si>
    <t>06.35138</t>
  </si>
  <si>
    <t>06.35114</t>
  </si>
  <si>
    <t>06.35276</t>
  </si>
  <si>
    <t>06.22200</t>
  </si>
  <si>
    <t>BAUDET Pierre</t>
  </si>
  <si>
    <t>06.56397</t>
  </si>
  <si>
    <t>vcs betton</t>
  </si>
  <si>
    <t>06.35262</t>
  </si>
  <si>
    <t>pass</t>
  </si>
  <si>
    <t>LAISNE Florian</t>
  </si>
  <si>
    <t>cc liffré</t>
  </si>
  <si>
    <t>p open</t>
  </si>
  <si>
    <t>LE PORT Yann</t>
  </si>
  <si>
    <t>LE BERRE Pierre</t>
  </si>
  <si>
    <t>mega club</t>
  </si>
  <si>
    <t>06.22413</t>
  </si>
  <si>
    <t>FLEGEO Mathieu</t>
  </si>
  <si>
    <t>kemperlé yaouankiz team vtt</t>
  </si>
  <si>
    <t>2C</t>
  </si>
  <si>
    <t>06.29329</t>
  </si>
  <si>
    <t>06.56342</t>
  </si>
  <si>
    <t>1 Tour</t>
  </si>
  <si>
    <t>jun</t>
  </si>
  <si>
    <t>17.50349</t>
  </si>
  <si>
    <t>06.56231</t>
  </si>
  <si>
    <t>06.22054</t>
  </si>
  <si>
    <t>06.35438</t>
  </si>
  <si>
    <t>BRUNO Antoine</t>
  </si>
  <si>
    <t>06.22071</t>
  </si>
  <si>
    <t>ECOBICHON Gaetan</t>
  </si>
  <si>
    <t>MACE Jimmy</t>
  </si>
  <si>
    <t>JOUANNY Benoit</t>
  </si>
  <si>
    <t>MALAQUIN Amaury</t>
  </si>
  <si>
    <t>guilers vtt nature</t>
  </si>
  <si>
    <t>06.29301</t>
  </si>
  <si>
    <t>LE COINTE Axel</t>
  </si>
  <si>
    <t>06;22314</t>
  </si>
  <si>
    <t>TRIBALLIER Firmin</t>
  </si>
  <si>
    <t>06.22314</t>
  </si>
  <si>
    <t>DEBRAY Alan</t>
  </si>
  <si>
    <t>vtt ploermel</t>
  </si>
  <si>
    <t>06.56375</t>
  </si>
  <si>
    <t>FRAVAL Aymeric</t>
  </si>
  <si>
    <t>GENISSEL Kilian</t>
  </si>
  <si>
    <t>LE ROUX Aymeric</t>
  </si>
  <si>
    <t>HOELLARD Thibaut</t>
  </si>
  <si>
    <t>06;35438</t>
  </si>
  <si>
    <t>GALAIS Arthur</t>
  </si>
  <si>
    <t>COMMERE Hugo</t>
  </si>
  <si>
    <t>vtt cotes d'armor</t>
  </si>
  <si>
    <t>06.22233</t>
  </si>
  <si>
    <t>carte jour</t>
  </si>
  <si>
    <t>partantes</t>
  </si>
  <si>
    <t>DAM</t>
  </si>
  <si>
    <t>ESD</t>
  </si>
  <si>
    <t>JF</t>
  </si>
  <si>
    <t>BOULLET Kally</t>
  </si>
  <si>
    <t>CF</t>
  </si>
  <si>
    <t>cad</t>
  </si>
  <si>
    <t>06.22406</t>
  </si>
  <si>
    <t>JARNO Louis</t>
  </si>
  <si>
    <t>ec plouha lanvollon</t>
  </si>
  <si>
    <t>06.22341</t>
  </si>
  <si>
    <t>ec plestin trégor</t>
  </si>
  <si>
    <t>06.22163</t>
  </si>
  <si>
    <t>06.29373</t>
  </si>
  <si>
    <t>team bikers 22</t>
  </si>
  <si>
    <t>06.22284</t>
  </si>
  <si>
    <t>ac st broladre</t>
  </si>
  <si>
    <t>06.35307</t>
  </si>
  <si>
    <t>oust lanvaux vtt</t>
  </si>
  <si>
    <t>06.56317</t>
  </si>
  <si>
    <t>vc de l'évron</t>
  </si>
  <si>
    <t>06.22265</t>
  </si>
  <si>
    <t>2 tours</t>
  </si>
  <si>
    <t>3 tours</t>
  </si>
  <si>
    <t>4 tours</t>
  </si>
  <si>
    <t>06.22231</t>
  </si>
  <si>
    <t>GUILLAUMIN Thomas</t>
  </si>
  <si>
    <t>LECONTE Hughes</t>
  </si>
  <si>
    <t>cancale</t>
  </si>
  <si>
    <t>LE CORRE Yannick</t>
  </si>
  <si>
    <t>BRINZA Alin-Cosmin</t>
  </si>
  <si>
    <t>LE BOT Thomas</t>
  </si>
  <si>
    <t>DANILO Vivien</t>
  </si>
  <si>
    <t>JAFFRE Gaetan</t>
  </si>
  <si>
    <t>RANNOU Marc</t>
  </si>
  <si>
    <t>LE JEUNE David</t>
  </si>
  <si>
    <t>ploufragan st carreuc cyclisme</t>
  </si>
  <si>
    <t>06.22389</t>
  </si>
  <si>
    <t>DURAND Mathieu</t>
  </si>
  <si>
    <t>ADAM Anthony</t>
  </si>
  <si>
    <t>JOSSET Ronan</t>
  </si>
  <si>
    <t>SIMON Mattias</t>
  </si>
  <si>
    <t>JEHANNO Ludovic</t>
  </si>
  <si>
    <t>DUCLOS Alystair</t>
  </si>
  <si>
    <t>MARTELOT Charlie</t>
  </si>
  <si>
    <t>vc golfe ploeren</t>
  </si>
  <si>
    <t>06.56310</t>
  </si>
  <si>
    <t>HAMON Pierre</t>
  </si>
  <si>
    <t>NEDELLEC Jean-Francois</t>
  </si>
  <si>
    <t>pordic (22)</t>
  </si>
  <si>
    <t>LE GALL Charles</t>
  </si>
  <si>
    <t>06.35442</t>
  </si>
  <si>
    <t>LERAY Thomas</t>
  </si>
  <si>
    <t>cyclebox team factory</t>
  </si>
  <si>
    <t>06.35439</t>
  </si>
  <si>
    <t>GICQUEL Christophe</t>
  </si>
  <si>
    <t>JOURDEN Aurélien</t>
  </si>
  <si>
    <t>06.56193</t>
  </si>
  <si>
    <t>06.29305</t>
  </si>
  <si>
    <t>TREMELO Olivier</t>
  </si>
  <si>
    <t>GOULARD Youenn</t>
  </si>
  <si>
    <t>MARCOTTE Anthony</t>
  </si>
  <si>
    <t>MASSON hervé</t>
  </si>
  <si>
    <t>GREFFIER Jean-Paul</t>
  </si>
  <si>
    <t>ppn cm</t>
  </si>
  <si>
    <t>MOY Christophe</t>
  </si>
  <si>
    <t>DAVEU Fabrice</t>
  </si>
  <si>
    <t>HERMANGE Cyril</t>
  </si>
  <si>
    <t>LECOULAN Dominique</t>
  </si>
  <si>
    <t>GUILLERME Claude</t>
  </si>
  <si>
    <t>BOURDE  Pascal</t>
  </si>
  <si>
    <t>MEHAULT Eric</t>
  </si>
  <si>
    <t>MUZELLEC Hervé</t>
  </si>
  <si>
    <t>RAULT Daniel</t>
  </si>
  <si>
    <t>FRANCOIS Laurent</t>
  </si>
  <si>
    <t>SALAUN Yannick</t>
  </si>
  <si>
    <t>ploumilliau (ffc)</t>
  </si>
  <si>
    <t>06.22800</t>
  </si>
  <si>
    <t>LE THEOFF Eric</t>
  </si>
  <si>
    <t>GUILCHET Jean Marc</t>
  </si>
  <si>
    <t>Ch 22</t>
  </si>
  <si>
    <t>esp</t>
  </si>
  <si>
    <t>CADETS Canihuel (22)</t>
  </si>
  <si>
    <t>VEZIE Valentin</t>
  </si>
  <si>
    <t>GUILLEMIN Nicolas</t>
  </si>
  <si>
    <t>Cadettes Canihuel (22)</t>
  </si>
  <si>
    <t>HERMAND Caroline</t>
  </si>
  <si>
    <t>JUNIORS Canihuel (22)</t>
  </si>
  <si>
    <t>CRISPIN Mickael</t>
  </si>
  <si>
    <t>pro fermetures wilier vc ruffiac</t>
  </si>
  <si>
    <t>MEHAT Kilian</t>
  </si>
  <si>
    <t>cyclos &amp; vtt pleumeurois</t>
  </si>
  <si>
    <t>Juniors Dames Canihuel (22)</t>
  </si>
  <si>
    <t>FEMININES Canihuel (22)</t>
  </si>
  <si>
    <t>GRIMAULT Anais</t>
  </si>
  <si>
    <t>pro fermetures andel vs</t>
  </si>
  <si>
    <t>EON Marine</t>
  </si>
  <si>
    <t>pro fermetures cc liffré</t>
  </si>
  <si>
    <t>GAULTIER Emeline</t>
  </si>
  <si>
    <t>hennebont cyclisme</t>
  </si>
  <si>
    <t>CHARTIER Martine</t>
  </si>
  <si>
    <t>LAPLANCHE Vick</t>
  </si>
  <si>
    <t>HOMMES Canihuel (22)</t>
  </si>
  <si>
    <t>FILLAUT Miguel</t>
  </si>
  <si>
    <t>NAVARIAN Hugo</t>
  </si>
  <si>
    <t>pro fermetures wilier duke</t>
  </si>
  <si>
    <t>GOUDE Renan</t>
  </si>
  <si>
    <t>GAUDE Nicolas</t>
  </si>
  <si>
    <t>cc du blavet</t>
  </si>
  <si>
    <t>LE ROUX Etienne</t>
  </si>
  <si>
    <t>MASTERS 40 Canihuel (22)</t>
  </si>
  <si>
    <t>LE PARC Jérôme</t>
  </si>
  <si>
    <t>PRUD'HOMME Hervé</t>
  </si>
  <si>
    <t>team côte granit rose</t>
  </si>
  <si>
    <t>BERET Lionel</t>
  </si>
  <si>
    <t>MILLOT Christophe</t>
  </si>
  <si>
    <t>TANDEMS Canihuel (22)</t>
  </si>
  <si>
    <t>Départementaux Canihuel (22)</t>
  </si>
  <si>
    <t>MEQUIGNON Thomas</t>
  </si>
  <si>
    <t>sizun (29)</t>
  </si>
  <si>
    <t>FAVREAU Jean Louis</t>
  </si>
  <si>
    <t>vc challand</t>
  </si>
  <si>
    <t>LAIGLE Valentin</t>
  </si>
  <si>
    <t>GUILLOUZI Stephen</t>
  </si>
  <si>
    <t>st gilles vx marché (22)</t>
  </si>
  <si>
    <t>Hommes Canihuel (22)</t>
  </si>
  <si>
    <t>1Ccc</t>
  </si>
  <si>
    <t>1Cvtt</t>
  </si>
  <si>
    <t>18.18013</t>
  </si>
  <si>
    <t>06.22067</t>
  </si>
  <si>
    <t>BALAY Léonard</t>
  </si>
  <si>
    <t>LIGUET  Antoine</t>
  </si>
  <si>
    <t>DENAIS Léo</t>
  </si>
  <si>
    <t>HENRY Pierre</t>
  </si>
  <si>
    <t>uc du mortainais</t>
  </si>
  <si>
    <t>17.50516</t>
  </si>
  <si>
    <t>HEMON Philippe</t>
  </si>
  <si>
    <t>team cote granit rose</t>
  </si>
  <si>
    <t>06.22336</t>
  </si>
  <si>
    <t>THETIOT Antoine</t>
  </si>
  <si>
    <t>ALLAIRE Dorian</t>
  </si>
  <si>
    <t>CHARTIER Jérome</t>
  </si>
  <si>
    <t>WARME Thomas</t>
  </si>
  <si>
    <t>GICQUIAU Yvan</t>
  </si>
  <si>
    <t>GASTEAU Pierre</t>
  </si>
  <si>
    <t>2 Tours</t>
  </si>
  <si>
    <t>5 Tours</t>
  </si>
  <si>
    <t>PIEDNOIR Julien</t>
  </si>
  <si>
    <t>us vern</t>
  </si>
  <si>
    <t>06.35091</t>
  </si>
  <si>
    <t>GUYOMARC'H Jean</t>
  </si>
  <si>
    <t>ucp morlaix</t>
  </si>
  <si>
    <t>06.29315</t>
  </si>
  <si>
    <t>06.22434</t>
  </si>
  <si>
    <t>LE VERN Kevin</t>
  </si>
  <si>
    <t>GEFFROY Théo</t>
  </si>
  <si>
    <t>VINCE Alexis</t>
  </si>
  <si>
    <t>INIZAN Alexandre</t>
  </si>
  <si>
    <t>DAMES 19 &amp; plus Canihuel (22)</t>
  </si>
  <si>
    <t>06.22339</t>
  </si>
  <si>
    <t>2C vtt</t>
  </si>
  <si>
    <t>06.56201</t>
  </si>
  <si>
    <t>HEMON Elodie</t>
  </si>
  <si>
    <t>team armorique</t>
  </si>
  <si>
    <t>06.22414</t>
  </si>
  <si>
    <t>PHILIP Patricia</t>
  </si>
  <si>
    <t>landivisienne cycliste</t>
  </si>
  <si>
    <t>enc cm</t>
  </si>
  <si>
    <t>06.29019</t>
  </si>
  <si>
    <t>FRAMBOISIER Noémie</t>
  </si>
  <si>
    <t>saint aignan (56)</t>
  </si>
  <si>
    <t>06.56386</t>
  </si>
  <si>
    <t>TRUBUIL Chloé</t>
  </si>
  <si>
    <t>RN</t>
  </si>
  <si>
    <t xml:space="preserve">Départementaux Canihuel (22) </t>
  </si>
  <si>
    <t>03.85024</t>
  </si>
  <si>
    <t>CADIEU Jérome</t>
  </si>
  <si>
    <t>HAIE Julien</t>
  </si>
  <si>
    <t>RANNOU Dylan</t>
  </si>
  <si>
    <t>BOILEAU Steven</t>
  </si>
  <si>
    <t>uc pays de morlaix</t>
  </si>
  <si>
    <t>LEC'HVIEN Mathieu</t>
  </si>
  <si>
    <t>GIBET Nicolas</t>
  </si>
  <si>
    <t>cc moncontour</t>
  </si>
  <si>
    <t>06.22076</t>
  </si>
  <si>
    <t>ARZ Pierre</t>
  </si>
  <si>
    <t>MENEZ Jean-Baptiste</t>
  </si>
  <si>
    <t>PLOTTIN Loic</t>
  </si>
  <si>
    <t>uca 44</t>
  </si>
  <si>
    <t>03.44269</t>
  </si>
  <si>
    <t>JEGOU Loic</t>
  </si>
  <si>
    <t>TREHOREL Florian</t>
  </si>
  <si>
    <t>CHOTARD Kévin</t>
  </si>
  <si>
    <t>ppn CM</t>
  </si>
  <si>
    <t>MASSE Anthony</t>
  </si>
  <si>
    <t>chateaulin (29)</t>
  </si>
  <si>
    <t>FANIC Kévin</t>
  </si>
  <si>
    <t>TRAPLETTI Antoine</t>
  </si>
  <si>
    <t>plérin (22)</t>
  </si>
  <si>
    <t>BIENVENU Olivier</t>
  </si>
  <si>
    <t>3C dh</t>
  </si>
  <si>
    <t>ROUSSEAU Yann</t>
  </si>
  <si>
    <t>3Cbmx</t>
  </si>
  <si>
    <t>1C</t>
  </si>
  <si>
    <t>LE TROADEC Nicolas</t>
  </si>
  <si>
    <t>chasseurs de gourins</t>
  </si>
  <si>
    <t>06.56096</t>
  </si>
  <si>
    <t>SELIGOUR François</t>
  </si>
  <si>
    <t>sc malestroit</t>
  </si>
  <si>
    <t>06.56006</t>
  </si>
  <si>
    <t>LE PROVOST Philippe</t>
  </si>
  <si>
    <t>uc du mortainais (50)</t>
  </si>
  <si>
    <t>TREHOREL Gérard</t>
  </si>
  <si>
    <t>LE MOY Gérard</t>
  </si>
  <si>
    <t>BOILEAU Frédéric</t>
  </si>
  <si>
    <t>LE COZ Frédéric</t>
  </si>
  <si>
    <t>LE QUERE Frederic</t>
  </si>
  <si>
    <t>MAHE Laurent</t>
  </si>
  <si>
    <t>LE GOFF Jérome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</si>
</sst>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h:mm:ss"/>
    <numFmt numFmtId="166" formatCode="000"/>
    <numFmt numFmtId="167" formatCode="#,###"/>
    <numFmt numFmtId="168" formatCode="h:mm"/>
    <numFmt numFmtId="169" formatCode="dd/mm/yy"/>
    <numFmt numFmtId="170" formatCode="&quot;Distance : &quot;0.0&quot; km&quot;"/>
    <numFmt numFmtId="171" formatCode="0&quot; h&quot;"/>
    <numFmt numFmtId="172" formatCode="00\'"/>
    <numFmt numFmtId="173" formatCode="00\'\'"/>
    <numFmt numFmtId="174" formatCode="&quot;Moyenne du Vainqueur :&quot;\ 0.000&quot; km/h&quot;"/>
    <numFmt numFmtId="175" formatCode="h&quot;h &quot;mm\'\ ss\'\'"/>
  </numFmts>
  <fonts count="2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8"/>
      <color indexed="63"/>
      <name val="Arial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 quotePrefix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2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nick\Downloads\Poussin%20et%20pupilles%20Kermign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otel\LOCALS~1\Temp\2015-XC4-Canih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engagés"/>
      <sheetName val="Classement"/>
      <sheetName val="Emargement"/>
      <sheetName val="Grille"/>
    </sheetNames>
    <sheetDataSet>
      <sheetData sheetId="0">
        <row r="12">
          <cell r="A12">
            <v>67</v>
          </cell>
          <cell r="B12" t="str">
            <v>LE STRAT </v>
          </cell>
          <cell r="C12" t="str">
            <v>Yoen</v>
          </cell>
          <cell r="D12" t="str">
            <v>uc inguiniel</v>
          </cell>
          <cell r="F12" t="str">
            <v> 0656125057 </v>
          </cell>
          <cell r="G12" t="str">
            <v>poussin</v>
          </cell>
        </row>
        <row r="13">
          <cell r="A13">
            <v>68</v>
          </cell>
          <cell r="B13" t="str">
            <v>LE GALL </v>
          </cell>
          <cell r="C13" t="str">
            <v>Louan</v>
          </cell>
          <cell r="D13" t="str">
            <v>uc inguiniel</v>
          </cell>
          <cell r="F13" t="str">
            <v> 0656125026 </v>
          </cell>
          <cell r="G13" t="str">
            <v>poussin</v>
          </cell>
        </row>
        <row r="14">
          <cell r="A14">
            <v>69</v>
          </cell>
          <cell r="B14" t="str">
            <v>BESNARD </v>
          </cell>
          <cell r="C14" t="str">
            <v>Tom</v>
          </cell>
          <cell r="D14" t="str">
            <v>uc inguiniel</v>
          </cell>
          <cell r="F14" t="str">
            <v> 0656125008 </v>
          </cell>
          <cell r="G14" t="str">
            <v>poussin</v>
          </cell>
        </row>
        <row r="15">
          <cell r="A15">
            <v>70</v>
          </cell>
          <cell r="B15" t="str">
            <v>STEPHANT</v>
          </cell>
          <cell r="C15" t="str">
            <v>Milo</v>
          </cell>
          <cell r="D15" t="str">
            <v>uc inguiniel</v>
          </cell>
          <cell r="F15" t="str">
            <v> 0656125039 </v>
          </cell>
          <cell r="G15" t="str">
            <v>poussin</v>
          </cell>
        </row>
        <row r="16">
          <cell r="A16">
            <v>71</v>
          </cell>
          <cell r="B16" t="str">
            <v>LE BELLEC </v>
          </cell>
          <cell r="C16" t="str">
            <v>Enzo</v>
          </cell>
          <cell r="D16" t="str">
            <v>uc inguiniel</v>
          </cell>
          <cell r="F16" t="str">
            <v> 0656125058 </v>
          </cell>
          <cell r="G16" t="str">
            <v>poussin</v>
          </cell>
        </row>
        <row r="17">
          <cell r="A17">
            <v>94</v>
          </cell>
          <cell r="B17" t="str">
            <v>DEBORDE  </v>
          </cell>
          <cell r="C17" t="str">
            <v>Tom</v>
          </cell>
          <cell r="D17" t="str">
            <v> ker barres VTT</v>
          </cell>
          <cell r="F17" t="str">
            <v>O635447013</v>
          </cell>
          <cell r="G17" t="str">
            <v>poussin</v>
          </cell>
        </row>
        <row r="18">
          <cell r="A18">
            <v>308</v>
          </cell>
          <cell r="B18" t="str">
            <v>balcou muller </v>
          </cell>
          <cell r="C18" t="str">
            <v>Malenka</v>
          </cell>
          <cell r="D18" t="str">
            <v>cs betton</v>
          </cell>
          <cell r="G18" t="str">
            <v>poussin</v>
          </cell>
        </row>
        <row r="28">
          <cell r="A28">
            <v>50</v>
          </cell>
          <cell r="B28" t="str">
            <v>LANGLO MAIWENN</v>
          </cell>
          <cell r="C28" t="str">
            <v>Maiwenn</v>
          </cell>
          <cell r="D28" t="str">
            <v>uc inguiniel</v>
          </cell>
          <cell r="F28" t="str">
            <v> 0635447016 </v>
          </cell>
          <cell r="G28" t="str">
            <v>pupille (f)</v>
          </cell>
        </row>
        <row r="29">
          <cell r="A29" t="str">
            <v>P318</v>
          </cell>
          <cell r="B29" t="str">
            <v>TERTRAIS JOHANNE</v>
          </cell>
          <cell r="C29" t="str">
            <v>Johanne</v>
          </cell>
          <cell r="D29" t="str">
            <v>ker barres vtt</v>
          </cell>
          <cell r="F29" t="str">
            <v> 0656125001 </v>
          </cell>
          <cell r="G29" t="str">
            <v>pupille (f)</v>
          </cell>
        </row>
        <row r="30">
          <cell r="A30" t="str">
            <v>P102</v>
          </cell>
          <cell r="B30" t="str">
            <v>cormand Emilien</v>
          </cell>
          <cell r="C30" t="str">
            <v>Emilien</v>
          </cell>
          <cell r="D30" t="str">
            <v>Team Bikers 22</v>
          </cell>
          <cell r="F30" t="str">
            <v> 0622284170</v>
          </cell>
          <cell r="G30" t="str">
            <v>pupille</v>
          </cell>
        </row>
        <row r="31">
          <cell r="A31" t="str">
            <v>P316</v>
          </cell>
          <cell r="B31" t="str">
            <v>vallette Margaux</v>
          </cell>
          <cell r="C31" t="str">
            <v>Margaux</v>
          </cell>
          <cell r="D31" t="str">
            <v>vtt pays de vilaine</v>
          </cell>
          <cell r="F31" t="str">
            <v>O660420154</v>
          </cell>
          <cell r="G31" t="str">
            <v>pupille (f)</v>
          </cell>
        </row>
        <row r="32">
          <cell r="A32">
            <v>51</v>
          </cell>
          <cell r="B32" t="str">
            <v>LE HEN Soeg</v>
          </cell>
          <cell r="C32" t="str">
            <v>Soeg</v>
          </cell>
          <cell r="D32" t="str">
            <v>Kyt vtt</v>
          </cell>
          <cell r="F32" t="str">
            <v>O629329056</v>
          </cell>
          <cell r="G32" t="str">
            <v>pupille</v>
          </cell>
        </row>
        <row r="33">
          <cell r="A33">
            <v>52</v>
          </cell>
          <cell r="B33" t="str">
            <v> le lausque Steven</v>
          </cell>
          <cell r="C33" t="str">
            <v>Steven</v>
          </cell>
          <cell r="D33" t="str">
            <v> cyclo club naizin</v>
          </cell>
          <cell r="F33" t="str">
            <v>O656778836</v>
          </cell>
          <cell r="G33" t="str">
            <v>pupille</v>
          </cell>
        </row>
        <row r="217">
          <cell r="G217" t="e">
            <v>#REF!</v>
          </cell>
        </row>
        <row r="218">
          <cell r="G218" t="e">
            <v>#REF!</v>
          </cell>
        </row>
        <row r="219">
          <cell r="G219" t="e">
            <v>#REF!</v>
          </cell>
        </row>
        <row r="220">
          <cell r="G220" t="e">
            <v>#REF!</v>
          </cell>
        </row>
        <row r="221">
          <cell r="G221" t="e">
            <v>#REF!</v>
          </cell>
        </row>
        <row r="222">
          <cell r="G222" t="e">
            <v>#REF!</v>
          </cell>
        </row>
        <row r="223">
          <cell r="G223" t="e">
            <v>#REF!</v>
          </cell>
        </row>
        <row r="224">
          <cell r="G224" t="e">
            <v>#REF!</v>
          </cell>
        </row>
        <row r="225">
          <cell r="G225" t="e">
            <v>#REF!</v>
          </cell>
        </row>
        <row r="226">
          <cell r="G226" t="e">
            <v>#REF!</v>
          </cell>
        </row>
        <row r="227">
          <cell r="G227" t="e">
            <v>#REF!</v>
          </cell>
        </row>
        <row r="228">
          <cell r="G228" t="e">
            <v>#REF!</v>
          </cell>
        </row>
        <row r="229">
          <cell r="G229" t="e">
            <v>#REF!</v>
          </cell>
        </row>
        <row r="230">
          <cell r="G230" t="e">
            <v>#REF!</v>
          </cell>
        </row>
        <row r="231">
          <cell r="G231" t="e">
            <v>#REF!</v>
          </cell>
        </row>
        <row r="232">
          <cell r="G232" t="e">
            <v>#REF!</v>
          </cell>
        </row>
        <row r="233">
          <cell r="G233" t="e">
            <v>#REF!</v>
          </cell>
        </row>
        <row r="234">
          <cell r="G234" t="e">
            <v>#REF!</v>
          </cell>
        </row>
        <row r="235">
          <cell r="G235" t="e">
            <v>#REF!</v>
          </cell>
        </row>
        <row r="236">
          <cell r="G236" t="e">
            <v>#REF!</v>
          </cell>
        </row>
        <row r="237">
          <cell r="G237" t="e">
            <v>#REF!</v>
          </cell>
        </row>
        <row r="238">
          <cell r="G238" t="e">
            <v>#REF!</v>
          </cell>
        </row>
        <row r="239">
          <cell r="G239" t="e">
            <v>#REF!</v>
          </cell>
        </row>
        <row r="240">
          <cell r="G240" t="e">
            <v>#REF!</v>
          </cell>
        </row>
        <row r="241">
          <cell r="G241" t="e">
            <v>#REF!</v>
          </cell>
        </row>
        <row r="242">
          <cell r="G242" t="e">
            <v>#REF!</v>
          </cell>
        </row>
        <row r="243">
          <cell r="G243" t="e">
            <v>#REF!</v>
          </cell>
        </row>
        <row r="244">
          <cell r="G244" t="e">
            <v>#REF!</v>
          </cell>
        </row>
        <row r="245">
          <cell r="G245" t="e">
            <v>#REF!</v>
          </cell>
        </row>
        <row r="246">
          <cell r="G246" t="e">
            <v>#REF!</v>
          </cell>
        </row>
        <row r="247">
          <cell r="G247" t="e">
            <v>#REF!</v>
          </cell>
        </row>
        <row r="248">
          <cell r="G248" t="e">
            <v>#REF!</v>
          </cell>
        </row>
        <row r="249">
          <cell r="G249" t="e">
            <v>#REF!</v>
          </cell>
        </row>
        <row r="250">
          <cell r="G250" t="e">
            <v>#REF!</v>
          </cell>
        </row>
        <row r="251">
          <cell r="G251" t="e">
            <v>#REF!</v>
          </cell>
        </row>
        <row r="252">
          <cell r="G252" t="e">
            <v>#REF!</v>
          </cell>
        </row>
        <row r="253">
          <cell r="G253" t="e">
            <v>#REF!</v>
          </cell>
        </row>
        <row r="254">
          <cell r="G254" t="e">
            <v>#REF!</v>
          </cell>
        </row>
        <row r="255">
          <cell r="G255" t="e">
            <v>#REF!</v>
          </cell>
        </row>
        <row r="256">
          <cell r="G256" t="e">
            <v>#REF!</v>
          </cell>
        </row>
        <row r="257">
          <cell r="G257" t="e">
            <v>#REF!</v>
          </cell>
        </row>
        <row r="258">
          <cell r="G258" t="e">
            <v>#REF!</v>
          </cell>
        </row>
        <row r="259">
          <cell r="G259" t="e">
            <v>#REF!</v>
          </cell>
        </row>
        <row r="260">
          <cell r="G260" t="e">
            <v>#REF!</v>
          </cell>
        </row>
        <row r="261">
          <cell r="G261" t="e">
            <v>#REF!</v>
          </cell>
        </row>
        <row r="262">
          <cell r="G262" t="e">
            <v>#REF!</v>
          </cell>
        </row>
        <row r="263">
          <cell r="G263" t="e">
            <v>#REF!</v>
          </cell>
        </row>
        <row r="264">
          <cell r="G264" t="e">
            <v>#REF!</v>
          </cell>
        </row>
        <row r="265">
          <cell r="G265" t="e">
            <v>#REF!</v>
          </cell>
        </row>
        <row r="266">
          <cell r="G266" t="e">
            <v>#REF!</v>
          </cell>
        </row>
        <row r="267">
          <cell r="G267" t="e">
            <v>#REF!</v>
          </cell>
        </row>
        <row r="268">
          <cell r="G268" t="e">
            <v>#REF!</v>
          </cell>
        </row>
        <row r="269">
          <cell r="G269" t="e">
            <v>#REF!</v>
          </cell>
        </row>
        <row r="270">
          <cell r="G270" t="e">
            <v>#REF!</v>
          </cell>
        </row>
        <row r="271">
          <cell r="G271" t="e">
            <v>#REF!</v>
          </cell>
        </row>
        <row r="272">
          <cell r="G272" t="e">
            <v>#REF!</v>
          </cell>
        </row>
        <row r="273">
          <cell r="G273" t="e">
            <v>#REF!</v>
          </cell>
        </row>
        <row r="274">
          <cell r="G274" t="e">
            <v>#REF!</v>
          </cell>
        </row>
        <row r="275">
          <cell r="G275" t="e">
            <v>#REF!</v>
          </cell>
        </row>
        <row r="276">
          <cell r="G276" t="e">
            <v>#REF!</v>
          </cell>
        </row>
        <row r="277">
          <cell r="G277" t="e">
            <v>#REF!</v>
          </cell>
        </row>
        <row r="278">
          <cell r="G278" t="e">
            <v>#REF!</v>
          </cell>
        </row>
        <row r="279">
          <cell r="G279" t="e">
            <v>#REF!</v>
          </cell>
        </row>
        <row r="280">
          <cell r="G280" t="e">
            <v>#REF!</v>
          </cell>
        </row>
        <row r="281">
          <cell r="G281" t="e">
            <v>#REF!</v>
          </cell>
        </row>
        <row r="282">
          <cell r="G282" t="e">
            <v>#REF!</v>
          </cell>
        </row>
        <row r="283">
          <cell r="G283" t="e">
            <v>#REF!</v>
          </cell>
        </row>
        <row r="284">
          <cell r="G284" t="e">
            <v>#REF!</v>
          </cell>
        </row>
        <row r="285">
          <cell r="G285" t="e">
            <v>#REF!</v>
          </cell>
        </row>
        <row r="286">
          <cell r="G286" t="e">
            <v>#REF!</v>
          </cell>
        </row>
        <row r="287">
          <cell r="G287" t="e">
            <v>#REF!</v>
          </cell>
        </row>
        <row r="288">
          <cell r="G288" t="e">
            <v>#REF!</v>
          </cell>
        </row>
        <row r="289">
          <cell r="G289" t="e">
            <v>#REF!</v>
          </cell>
        </row>
        <row r="290">
          <cell r="G290" t="e">
            <v>#REF!</v>
          </cell>
        </row>
        <row r="291">
          <cell r="G291" t="e">
            <v>#REF!</v>
          </cell>
        </row>
        <row r="292">
          <cell r="G292" t="e">
            <v>#REF!</v>
          </cell>
        </row>
        <row r="293">
          <cell r="G293" t="e">
            <v>#REF!</v>
          </cell>
        </row>
        <row r="294">
          <cell r="G294" t="e">
            <v>#REF!</v>
          </cell>
        </row>
        <row r="295">
          <cell r="G295" t="e">
            <v>#REF!</v>
          </cell>
        </row>
        <row r="296">
          <cell r="G296" t="e">
            <v>#REF!</v>
          </cell>
        </row>
        <row r="297">
          <cell r="G297" t="e">
            <v>#REF!</v>
          </cell>
        </row>
        <row r="298">
          <cell r="G298" t="e">
            <v>#REF!</v>
          </cell>
        </row>
        <row r="299">
          <cell r="G299" t="e">
            <v>#REF!</v>
          </cell>
        </row>
        <row r="300">
          <cell r="G300" t="e">
            <v>#REF!</v>
          </cell>
        </row>
        <row r="301">
          <cell r="G301" t="e">
            <v>#REF!</v>
          </cell>
        </row>
        <row r="302">
          <cell r="G302" t="e">
            <v>#REF!</v>
          </cell>
        </row>
        <row r="303">
          <cell r="G303" t="e">
            <v>#REF!</v>
          </cell>
        </row>
        <row r="304">
          <cell r="G304" t="e">
            <v>#REF!</v>
          </cell>
        </row>
        <row r="305">
          <cell r="G305" t="e">
            <v>#REF!</v>
          </cell>
        </row>
        <row r="306">
          <cell r="G306" t="e">
            <v>#REF!</v>
          </cell>
        </row>
        <row r="307">
          <cell r="G307" t="e">
            <v>#REF!</v>
          </cell>
        </row>
        <row r="308">
          <cell r="G308" t="e">
            <v>#REF!</v>
          </cell>
        </row>
        <row r="309">
          <cell r="G309" t="e">
            <v>#REF!</v>
          </cell>
        </row>
        <row r="310">
          <cell r="G310" t="e">
            <v>#REF!</v>
          </cell>
        </row>
        <row r="311">
          <cell r="G311" t="e">
            <v>#REF!</v>
          </cell>
        </row>
        <row r="312">
          <cell r="G312" t="e">
            <v>#REF!</v>
          </cell>
        </row>
        <row r="313">
          <cell r="G313" t="e">
            <v>#REF!</v>
          </cell>
        </row>
        <row r="314">
          <cell r="G314" t="e">
            <v>#REF!</v>
          </cell>
        </row>
        <row r="315">
          <cell r="G315" t="e">
            <v>#REF!</v>
          </cell>
        </row>
        <row r="316">
          <cell r="G316" t="e">
            <v>#REF!</v>
          </cell>
        </row>
        <row r="317">
          <cell r="G317" t="e">
            <v>#REF!</v>
          </cell>
        </row>
        <row r="318">
          <cell r="G318" t="e">
            <v>#REF!</v>
          </cell>
        </row>
        <row r="319">
          <cell r="G319" t="e">
            <v>#REF!</v>
          </cell>
        </row>
        <row r="320">
          <cell r="G320" t="e">
            <v>#REF!</v>
          </cell>
        </row>
        <row r="321">
          <cell r="G321" t="e">
            <v>#REF!</v>
          </cell>
        </row>
        <row r="322">
          <cell r="G322" t="e">
            <v>#REF!</v>
          </cell>
        </row>
        <row r="323">
          <cell r="G323" t="e">
            <v>#REF!</v>
          </cell>
        </row>
        <row r="324">
          <cell r="G324" t="e">
            <v>#REF!</v>
          </cell>
        </row>
        <row r="325">
          <cell r="G325" t="e">
            <v>#REF!</v>
          </cell>
        </row>
        <row r="326">
          <cell r="G326" t="e">
            <v>#REF!</v>
          </cell>
        </row>
        <row r="327">
          <cell r="G327" t="e">
            <v>#REF!</v>
          </cell>
        </row>
        <row r="328">
          <cell r="G328" t="e">
            <v>#REF!</v>
          </cell>
        </row>
        <row r="329">
          <cell r="G329" t="e">
            <v>#REF!</v>
          </cell>
        </row>
        <row r="330">
          <cell r="G330" t="e">
            <v>#REF!</v>
          </cell>
        </row>
        <row r="331">
          <cell r="G331" t="e">
            <v>#REF!</v>
          </cell>
        </row>
        <row r="332">
          <cell r="G332" t="e">
            <v>#REF!</v>
          </cell>
        </row>
        <row r="333">
          <cell r="G333" t="e">
            <v>#REF!</v>
          </cell>
        </row>
        <row r="334">
          <cell r="G334" t="e">
            <v>#REF!</v>
          </cell>
        </row>
        <row r="335">
          <cell r="G335" t="e">
            <v>#REF!</v>
          </cell>
        </row>
        <row r="336">
          <cell r="G336" t="e">
            <v>#REF!</v>
          </cell>
        </row>
        <row r="337">
          <cell r="G337" t="e">
            <v>#REF!</v>
          </cell>
        </row>
        <row r="338">
          <cell r="G338" t="e">
            <v>#REF!</v>
          </cell>
        </row>
        <row r="339">
          <cell r="G339" t="e">
            <v>#REF!</v>
          </cell>
        </row>
        <row r="340">
          <cell r="G340" t="e">
            <v>#REF!</v>
          </cell>
        </row>
        <row r="341">
          <cell r="G341" t="e">
            <v>#REF!</v>
          </cell>
        </row>
        <row r="342">
          <cell r="G342" t="e">
            <v>#REF!</v>
          </cell>
        </row>
        <row r="343">
          <cell r="G343" t="e">
            <v>#REF!</v>
          </cell>
        </row>
        <row r="344">
          <cell r="G344" t="e">
            <v>#REF!</v>
          </cell>
        </row>
        <row r="345">
          <cell r="G345" t="e">
            <v>#REF!</v>
          </cell>
        </row>
        <row r="346">
          <cell r="G346" t="e">
            <v>#REF!</v>
          </cell>
        </row>
        <row r="347">
          <cell r="G347" t="e">
            <v>#REF!</v>
          </cell>
        </row>
        <row r="348">
          <cell r="G348" t="e">
            <v>#REF!</v>
          </cell>
        </row>
        <row r="349">
          <cell r="G349" t="e">
            <v>#REF!</v>
          </cell>
        </row>
        <row r="350">
          <cell r="G350" t="e">
            <v>#REF!</v>
          </cell>
        </row>
        <row r="351">
          <cell r="G351" t="e">
            <v>#REF!</v>
          </cell>
        </row>
        <row r="352">
          <cell r="G352" t="e">
            <v>#REF!</v>
          </cell>
        </row>
        <row r="353">
          <cell r="G353" t="e">
            <v>#REF!</v>
          </cell>
        </row>
        <row r="354">
          <cell r="G354" t="e">
            <v>#REF!</v>
          </cell>
        </row>
        <row r="355">
          <cell r="G355" t="e">
            <v>#REF!</v>
          </cell>
        </row>
        <row r="356">
          <cell r="G356" t="e">
            <v>#REF!</v>
          </cell>
        </row>
        <row r="357">
          <cell r="G357" t="e">
            <v>#REF!</v>
          </cell>
        </row>
        <row r="358">
          <cell r="G358" t="e">
            <v>#REF!</v>
          </cell>
        </row>
        <row r="359">
          <cell r="G359" t="e">
            <v>#REF!</v>
          </cell>
        </row>
        <row r="360">
          <cell r="G360" t="e">
            <v>#REF!</v>
          </cell>
        </row>
        <row r="361">
          <cell r="G361" t="e">
            <v>#REF!</v>
          </cell>
        </row>
        <row r="362">
          <cell r="G362" t="e">
            <v>#REF!</v>
          </cell>
        </row>
        <row r="363">
          <cell r="G363" t="e">
            <v>#REF!</v>
          </cell>
        </row>
        <row r="364">
          <cell r="G364" t="e">
            <v>#REF!</v>
          </cell>
        </row>
        <row r="365">
          <cell r="G365" t="e">
            <v>#REF!</v>
          </cell>
        </row>
        <row r="366">
          <cell r="G366" t="e">
            <v>#REF!</v>
          </cell>
        </row>
        <row r="367">
          <cell r="G367" t="e">
            <v>#REF!</v>
          </cell>
        </row>
        <row r="368">
          <cell r="G368" t="e">
            <v>#REF!</v>
          </cell>
        </row>
        <row r="369">
          <cell r="G369" t="e">
            <v>#REF!</v>
          </cell>
        </row>
        <row r="370">
          <cell r="G370" t="e">
            <v>#REF!</v>
          </cell>
        </row>
        <row r="371">
          <cell r="G371" t="e">
            <v>#REF!</v>
          </cell>
        </row>
        <row r="372">
          <cell r="G372" t="e">
            <v>#REF!</v>
          </cell>
        </row>
        <row r="373">
          <cell r="G373" t="e">
            <v>#REF!</v>
          </cell>
        </row>
        <row r="374">
          <cell r="G374" t="e">
            <v>#REF!</v>
          </cell>
        </row>
        <row r="375">
          <cell r="G375" t="e">
            <v>#REF!</v>
          </cell>
        </row>
        <row r="376">
          <cell r="G376" t="e">
            <v>#REF!</v>
          </cell>
        </row>
        <row r="377">
          <cell r="G377" t="e">
            <v>#REF!</v>
          </cell>
        </row>
        <row r="378">
          <cell r="G378" t="e">
            <v>#REF!</v>
          </cell>
        </row>
        <row r="379">
          <cell r="G379" t="e">
            <v>#REF!</v>
          </cell>
        </row>
        <row r="380">
          <cell r="G380" t="e">
            <v>#REF!</v>
          </cell>
        </row>
        <row r="381">
          <cell r="G381" t="e">
            <v>#REF!</v>
          </cell>
        </row>
        <row r="382">
          <cell r="G382" t="e">
            <v>#REF!</v>
          </cell>
        </row>
        <row r="383">
          <cell r="G383" t="e">
            <v>#REF!</v>
          </cell>
        </row>
        <row r="384">
          <cell r="G384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 QUINIO"/>
      <sheetName val="F John"/>
      <sheetName val="F Daniel"/>
      <sheetName val="F gABRIELLE"/>
      <sheetName val="EngJ"/>
      <sheetName val="Jeunes"/>
      <sheetName val="F Informatique"/>
      <sheetName val="hdep Stats"/>
      <sheetName val="pass"/>
      <sheetName val="class"/>
      <sheetName val="MODE Emploi"/>
      <sheetName val="FicCarteJour"/>
      <sheetName val="Carte Jour"/>
      <sheetName val="Tours c1"/>
      <sheetName val="Lg40"/>
      <sheetName val="LgD"/>
      <sheetName val="LgC"/>
      <sheetName val="LgJF"/>
      <sheetName val="LgH"/>
      <sheetName val="Etat Résultats"/>
      <sheetName val="Droits Eng"/>
      <sheetName val="cvs jeunes"/>
      <sheetName val="cvs canihuel"/>
      <sheetName val="Num2015"/>
      <sheetName val="eng"/>
      <sheetName val="Pgm1"/>
      <sheetName val="MOULIN1"/>
      <sheetName val="m40"/>
      <sheetName val="D"/>
      <sheetName val="td"/>
      <sheetName val="Moulin2"/>
      <sheetName val="C"/>
      <sheetName val="Pgm3"/>
      <sheetName val="Moulin3"/>
      <sheetName val="F"/>
      <sheetName val="J"/>
      <sheetName val="H"/>
      <sheetName val="presse"/>
      <sheetName val="gM40"/>
      <sheetName val="gTD"/>
      <sheetName val="gD"/>
      <sheetName val="gC"/>
      <sheetName val="gF"/>
      <sheetName val="gJ"/>
      <sheetName val="gH"/>
      <sheetName val="presse cup"/>
      <sheetName val="Prix Cup"/>
      <sheetName val="pts"/>
      <sheetName val="Module1"/>
      <sheetName val="Feuil2"/>
    </sheetNames>
    <sheetDataSet>
      <sheetData sheetId="7">
        <row r="1">
          <cell r="E1" t="str">
            <v>Canihuel (22)</v>
          </cell>
          <cell r="G1">
            <v>42106</v>
          </cell>
        </row>
        <row r="2">
          <cell r="E2" t="str">
            <v>Coupe de Bretagne XC 2015</v>
          </cell>
        </row>
      </sheetData>
      <sheetData sheetId="24">
        <row r="1">
          <cell r="C1">
            <v>0</v>
          </cell>
          <cell r="D1" t="str">
            <v>Coupe de Bretagne XC 2015</v>
          </cell>
          <cell r="H1" t="str">
            <v>Canihuel (22)</v>
          </cell>
          <cell r="J1">
            <v>42106</v>
          </cell>
        </row>
        <row r="2">
          <cell r="C2">
            <v>0</v>
          </cell>
        </row>
        <row r="3">
          <cell r="C3">
            <v>1</v>
          </cell>
        </row>
        <row r="4">
          <cell r="C4">
            <v>2</v>
          </cell>
        </row>
        <row r="5">
          <cell r="C5">
            <v>3</v>
          </cell>
          <cell r="D5" t="str">
            <v>FILLAUT Miguel</v>
          </cell>
          <cell r="E5" t="str">
            <v>vcp loudéac</v>
          </cell>
          <cell r="F5" t="str">
            <v>HOM</v>
          </cell>
          <cell r="G5" t="str">
            <v>1Ccc</v>
          </cell>
          <cell r="H5" t="str">
            <v>06.22314</v>
          </cell>
          <cell r="I5">
            <v>49</v>
          </cell>
          <cell r="J5">
            <v>32736</v>
          </cell>
        </row>
        <row r="6">
          <cell r="C6">
            <v>4</v>
          </cell>
          <cell r="D6" t="str">
            <v>LE NAOUR Sébastien</v>
          </cell>
          <cell r="E6" t="str">
            <v>vs quimper</v>
          </cell>
          <cell r="F6" t="str">
            <v>HOM</v>
          </cell>
          <cell r="G6" t="str">
            <v>2Cvtt</v>
          </cell>
          <cell r="H6" t="str">
            <v>06.29032</v>
          </cell>
          <cell r="I6">
            <v>96</v>
          </cell>
          <cell r="J6">
            <v>28584</v>
          </cell>
        </row>
        <row r="7">
          <cell r="C7">
            <v>5</v>
          </cell>
          <cell r="D7" t="str">
            <v>GILLARD Romuald </v>
          </cell>
          <cell r="E7" t="str">
            <v>pro fermetures wilier</v>
          </cell>
          <cell r="F7" t="str">
            <v>HOM</v>
          </cell>
          <cell r="G7" t="str">
            <v>2Cvtt</v>
          </cell>
          <cell r="H7" t="str">
            <v>06.56415</v>
          </cell>
          <cell r="I7">
            <v>7</v>
          </cell>
          <cell r="J7">
            <v>29389</v>
          </cell>
        </row>
        <row r="8">
          <cell r="C8">
            <v>6</v>
          </cell>
          <cell r="D8" t="str">
            <v>DENAIS Pierrot</v>
          </cell>
          <cell r="E8" t="str">
            <v>asptt rennes</v>
          </cell>
          <cell r="F8" t="str">
            <v>HOM</v>
          </cell>
          <cell r="G8" t="str">
            <v>3C</v>
          </cell>
          <cell r="H8" t="str">
            <v>06.35114</v>
          </cell>
          <cell r="I8">
            <v>250</v>
          </cell>
          <cell r="J8">
            <v>31722</v>
          </cell>
        </row>
        <row r="9">
          <cell r="C9">
            <v>7</v>
          </cell>
          <cell r="D9" t="str">
            <v>NAVARIAN Hugo</v>
          </cell>
          <cell r="E9" t="str">
            <v>pro fermetures wilier duke</v>
          </cell>
          <cell r="F9" t="str">
            <v>HOM</v>
          </cell>
          <cell r="G9" t="str">
            <v>1Cvtt</v>
          </cell>
          <cell r="H9" t="str">
            <v>18.18013</v>
          </cell>
          <cell r="I9">
            <v>117</v>
          </cell>
          <cell r="J9">
            <v>32204</v>
          </cell>
        </row>
        <row r="10">
          <cell r="C10">
            <v>8</v>
          </cell>
        </row>
        <row r="11">
          <cell r="C11">
            <v>9</v>
          </cell>
          <cell r="D11" t="str">
            <v>LE PORT Jacky</v>
          </cell>
          <cell r="E11" t="str">
            <v>vtt vallée du boel</v>
          </cell>
          <cell r="F11" t="str">
            <v>HOM</v>
          </cell>
          <cell r="G11" t="str">
            <v>3C</v>
          </cell>
          <cell r="H11" t="str">
            <v>06.35276</v>
          </cell>
          <cell r="I11">
            <v>13</v>
          </cell>
          <cell r="J11">
            <v>30289</v>
          </cell>
        </row>
        <row r="12">
          <cell r="C12">
            <v>10</v>
          </cell>
        </row>
        <row r="13">
          <cell r="C13">
            <v>11</v>
          </cell>
          <cell r="D13" t="str">
            <v>EON Damien</v>
          </cell>
          <cell r="E13" t="str">
            <v>cc de liffré</v>
          </cell>
          <cell r="F13" t="str">
            <v>HOM</v>
          </cell>
          <cell r="G13" t="str">
            <v>3C</v>
          </cell>
          <cell r="H13" t="str">
            <v>06.35138</v>
          </cell>
          <cell r="I13">
            <v>599</v>
          </cell>
          <cell r="J13">
            <v>32117</v>
          </cell>
        </row>
        <row r="14">
          <cell r="C14">
            <v>12</v>
          </cell>
          <cell r="D14" t="str">
            <v>FLEGEO Mathieu</v>
          </cell>
          <cell r="E14" t="str">
            <v>kemperlé yaouankiz team vtt</v>
          </cell>
          <cell r="F14" t="str">
            <v>HOM</v>
          </cell>
          <cell r="G14" t="str">
            <v>2C</v>
          </cell>
          <cell r="H14" t="str">
            <v>06.29329</v>
          </cell>
          <cell r="I14">
            <v>81</v>
          </cell>
          <cell r="J14">
            <v>33217</v>
          </cell>
        </row>
        <row r="15">
          <cell r="C15">
            <v>13</v>
          </cell>
        </row>
        <row r="16">
          <cell r="C16">
            <v>14</v>
          </cell>
          <cell r="D16" t="str">
            <v>HENRY Pierre</v>
          </cell>
          <cell r="E16" t="str">
            <v>uc du mortainais</v>
          </cell>
          <cell r="F16" t="str">
            <v>HOM</v>
          </cell>
          <cell r="G16" t="str">
            <v>3C</v>
          </cell>
          <cell r="H16" t="str">
            <v>17.50516</v>
          </cell>
          <cell r="I16">
            <v>102</v>
          </cell>
          <cell r="J16">
            <v>27850</v>
          </cell>
        </row>
        <row r="17">
          <cell r="C17">
            <v>15</v>
          </cell>
        </row>
        <row r="18">
          <cell r="C18">
            <v>16</v>
          </cell>
        </row>
        <row r="19">
          <cell r="C19">
            <v>17</v>
          </cell>
          <cell r="D19" t="str">
            <v>GAUDE Nicolas</v>
          </cell>
          <cell r="E19" t="str">
            <v>cc du blavet</v>
          </cell>
          <cell r="F19" t="str">
            <v>HOM</v>
          </cell>
          <cell r="G19" t="str">
            <v>2C</v>
          </cell>
          <cell r="H19" t="str">
            <v>06.22067</v>
          </cell>
          <cell r="I19">
            <v>32</v>
          </cell>
          <cell r="J19">
            <v>29500</v>
          </cell>
        </row>
        <row r="20">
          <cell r="C20">
            <v>18</v>
          </cell>
          <cell r="D20" t="str">
            <v>BALAY Léonard</v>
          </cell>
          <cell r="E20" t="str">
            <v>ec plouha lanvollon</v>
          </cell>
          <cell r="F20" t="str">
            <v>HOM</v>
          </cell>
          <cell r="G20" t="str">
            <v>3C</v>
          </cell>
          <cell r="H20" t="str">
            <v>06.22341</v>
          </cell>
          <cell r="I20">
            <v>310</v>
          </cell>
          <cell r="J20">
            <v>31724</v>
          </cell>
        </row>
        <row r="21">
          <cell r="C21">
            <v>19</v>
          </cell>
          <cell r="D21" t="str">
            <v>LE PORT Yann</v>
          </cell>
          <cell r="E21" t="str">
            <v>vtt vallée du boel</v>
          </cell>
          <cell r="F21" t="str">
            <v>HOM</v>
          </cell>
          <cell r="G21" t="str">
            <v>3C</v>
          </cell>
          <cell r="H21" t="str">
            <v>06.35276</v>
          </cell>
          <cell r="I21">
            <v>939</v>
          </cell>
          <cell r="J21">
            <v>28887</v>
          </cell>
        </row>
        <row r="22">
          <cell r="C22">
            <v>20</v>
          </cell>
          <cell r="D22" t="str">
            <v>THETIOT Antoine</v>
          </cell>
          <cell r="E22" t="str">
            <v>vélo taupont</v>
          </cell>
          <cell r="F22" t="str">
            <v>HOM</v>
          </cell>
          <cell r="G22" t="str">
            <v>3C</v>
          </cell>
          <cell r="H22" t="str">
            <v>06.56231</v>
          </cell>
          <cell r="I22">
            <v>58</v>
          </cell>
          <cell r="J22">
            <v>33048</v>
          </cell>
        </row>
        <row r="23">
          <cell r="C23">
            <v>21</v>
          </cell>
        </row>
        <row r="24">
          <cell r="C24">
            <v>22</v>
          </cell>
        </row>
        <row r="25">
          <cell r="C25">
            <v>23</v>
          </cell>
          <cell r="D25" t="str">
            <v>GOUDE Renan</v>
          </cell>
          <cell r="E25" t="str">
            <v>ec plouha lanvollon</v>
          </cell>
          <cell r="F25" t="str">
            <v>HOM</v>
          </cell>
          <cell r="G25" t="str">
            <v>3C</v>
          </cell>
          <cell r="H25" t="str">
            <v>06.22341</v>
          </cell>
          <cell r="I25">
            <v>275</v>
          </cell>
          <cell r="J25">
            <v>31779</v>
          </cell>
        </row>
        <row r="26">
          <cell r="C26">
            <v>24</v>
          </cell>
        </row>
        <row r="27">
          <cell r="C27">
            <v>25</v>
          </cell>
          <cell r="D27" t="str">
            <v>LE GRAND Jean-Rémi</v>
          </cell>
          <cell r="E27" t="str">
            <v>ac pays de baud</v>
          </cell>
          <cell r="F27" t="str">
            <v>HOM</v>
          </cell>
          <cell r="G27" t="str">
            <v>3C</v>
          </cell>
          <cell r="H27" t="str">
            <v>06.56342</v>
          </cell>
          <cell r="I27">
            <v>31</v>
          </cell>
          <cell r="J27">
            <v>33427</v>
          </cell>
        </row>
        <row r="28">
          <cell r="C28">
            <v>26</v>
          </cell>
        </row>
        <row r="29">
          <cell r="C29">
            <v>27</v>
          </cell>
          <cell r="D29" t="str">
            <v>WARME Thomas</v>
          </cell>
          <cell r="E29" t="str">
            <v>penthièvre vélo team</v>
          </cell>
          <cell r="F29" t="str">
            <v>HOM</v>
          </cell>
          <cell r="G29" t="str">
            <v>pass</v>
          </cell>
          <cell r="H29" t="str">
            <v>06.22406</v>
          </cell>
          <cell r="I29">
            <v>28</v>
          </cell>
          <cell r="J29">
            <v>29154</v>
          </cell>
        </row>
        <row r="30">
          <cell r="C30">
            <v>28</v>
          </cell>
          <cell r="D30" t="str">
            <v>CHARTIER Jérome</v>
          </cell>
          <cell r="E30" t="str">
            <v>penthièvre vélo team génespoir</v>
          </cell>
          <cell r="F30" t="str">
            <v>HOM</v>
          </cell>
          <cell r="G30" t="str">
            <v>pass</v>
          </cell>
          <cell r="H30" t="str">
            <v>06.22406</v>
          </cell>
          <cell r="I30">
            <v>41</v>
          </cell>
          <cell r="J30">
            <v>28333</v>
          </cell>
        </row>
        <row r="31">
          <cell r="C31">
            <v>29</v>
          </cell>
          <cell r="D31" t="str">
            <v>HEMON Philippe</v>
          </cell>
          <cell r="E31" t="str">
            <v>team cote granit rose</v>
          </cell>
          <cell r="F31" t="str">
            <v>HOM</v>
          </cell>
          <cell r="G31" t="str">
            <v>3C</v>
          </cell>
          <cell r="H31" t="str">
            <v>06.22336</v>
          </cell>
          <cell r="I31">
            <v>134</v>
          </cell>
          <cell r="J31">
            <v>28058</v>
          </cell>
        </row>
        <row r="32">
          <cell r="C32">
            <v>30</v>
          </cell>
          <cell r="D32" t="str">
            <v>MAZE Mathieu</v>
          </cell>
          <cell r="E32" t="str">
            <v>ac pays de baud</v>
          </cell>
          <cell r="F32" t="str">
            <v>HOM</v>
          </cell>
          <cell r="G32" t="str">
            <v>3C</v>
          </cell>
          <cell r="H32" t="str">
            <v>06.56342</v>
          </cell>
          <cell r="I32">
            <v>138</v>
          </cell>
          <cell r="J32">
            <v>28520</v>
          </cell>
        </row>
        <row r="33">
          <cell r="C33">
            <v>31</v>
          </cell>
        </row>
        <row r="34">
          <cell r="C34">
            <v>32</v>
          </cell>
        </row>
        <row r="35">
          <cell r="C35">
            <v>33</v>
          </cell>
        </row>
        <row r="36">
          <cell r="C36">
            <v>34</v>
          </cell>
        </row>
        <row r="37">
          <cell r="C37">
            <v>35</v>
          </cell>
        </row>
        <row r="38">
          <cell r="C38">
            <v>36</v>
          </cell>
          <cell r="D38" t="str">
            <v>LIGUET  Antoine</v>
          </cell>
          <cell r="E38" t="str">
            <v>cc de liffré</v>
          </cell>
          <cell r="F38" t="str">
            <v>HOM</v>
          </cell>
          <cell r="G38" t="str">
            <v>3C</v>
          </cell>
          <cell r="H38" t="str">
            <v>06.35138</v>
          </cell>
          <cell r="I38">
            <v>35</v>
          </cell>
          <cell r="J38">
            <v>32373</v>
          </cell>
        </row>
        <row r="39">
          <cell r="C39">
            <v>37</v>
          </cell>
        </row>
        <row r="40">
          <cell r="C40">
            <v>38</v>
          </cell>
        </row>
        <row r="41">
          <cell r="C41">
            <v>100</v>
          </cell>
        </row>
        <row r="42">
          <cell r="C42">
            <v>101</v>
          </cell>
          <cell r="D42" t="str">
            <v>GICQUIAU Yvan</v>
          </cell>
          <cell r="E42" t="str">
            <v>pro fermetures wilier</v>
          </cell>
          <cell r="F42" t="str">
            <v>ESH</v>
          </cell>
          <cell r="G42" t="str">
            <v>1Cvtt</v>
          </cell>
          <cell r="H42" t="str">
            <v>06.56186</v>
          </cell>
          <cell r="I42">
            <v>95</v>
          </cell>
          <cell r="J42">
            <v>34014</v>
          </cell>
        </row>
        <row r="43">
          <cell r="C43">
            <v>102</v>
          </cell>
          <cell r="D43" t="str">
            <v>LE COQ Antoine</v>
          </cell>
          <cell r="E43" t="str">
            <v>école vtt du lié</v>
          </cell>
          <cell r="F43" t="str">
            <v>ESH</v>
          </cell>
          <cell r="G43" t="str">
            <v>2Cvtt</v>
          </cell>
          <cell r="H43" t="str">
            <v>06.22351</v>
          </cell>
          <cell r="I43">
            <v>139</v>
          </cell>
          <cell r="J43">
            <v>34473</v>
          </cell>
        </row>
        <row r="44">
          <cell r="C44">
            <v>103</v>
          </cell>
          <cell r="D44" t="str">
            <v>GERARD Samuel</v>
          </cell>
          <cell r="E44" t="str">
            <v>vtt pays de vilaine</v>
          </cell>
          <cell r="F44" t="str">
            <v>ESH</v>
          </cell>
          <cell r="G44" t="str">
            <v>3C</v>
          </cell>
          <cell r="H44" t="str">
            <v>06.35040</v>
          </cell>
          <cell r="I44">
            <v>258</v>
          </cell>
          <cell r="J44">
            <v>34660</v>
          </cell>
        </row>
        <row r="45">
          <cell r="C45">
            <v>104</v>
          </cell>
          <cell r="D45" t="str">
            <v>RALLE Anthony</v>
          </cell>
          <cell r="E45" t="str">
            <v>ec queven</v>
          </cell>
          <cell r="F45" t="str">
            <v>ESH</v>
          </cell>
          <cell r="G45" t="str">
            <v>3C</v>
          </cell>
          <cell r="H45" t="str">
            <v>06.56186</v>
          </cell>
          <cell r="I45">
            <v>135</v>
          </cell>
          <cell r="J45">
            <v>34009</v>
          </cell>
        </row>
        <row r="46">
          <cell r="C46">
            <v>105</v>
          </cell>
          <cell r="D46" t="str">
            <v>NARBONNE Wilfried</v>
          </cell>
          <cell r="E46" t="str">
            <v>ecc rance frémur</v>
          </cell>
          <cell r="F46" t="str">
            <v>ESH</v>
          </cell>
          <cell r="G46" t="str">
            <v>3C</v>
          </cell>
          <cell r="H46" t="str">
            <v>06.22200</v>
          </cell>
          <cell r="I46">
            <v>7</v>
          </cell>
          <cell r="J46">
            <v>34121</v>
          </cell>
        </row>
        <row r="47">
          <cell r="C47">
            <v>106</v>
          </cell>
        </row>
        <row r="48">
          <cell r="C48">
            <v>107</v>
          </cell>
          <cell r="D48" t="str">
            <v>pas de plaque</v>
          </cell>
        </row>
        <row r="49">
          <cell r="C49">
            <v>108</v>
          </cell>
          <cell r="D49" t="str">
            <v>BAUDET Pierre</v>
          </cell>
          <cell r="E49" t="str">
            <v>école vtt du lié</v>
          </cell>
          <cell r="F49" t="str">
            <v>ESH</v>
          </cell>
          <cell r="G49" t="str">
            <v>3C</v>
          </cell>
          <cell r="H49" t="str">
            <v>06.22351</v>
          </cell>
          <cell r="I49">
            <v>199</v>
          </cell>
          <cell r="J49">
            <v>35297</v>
          </cell>
        </row>
        <row r="50">
          <cell r="C50">
            <v>109</v>
          </cell>
          <cell r="D50" t="str">
            <v>RICHEUX Valentin</v>
          </cell>
          <cell r="E50" t="str">
            <v>oc locminé</v>
          </cell>
          <cell r="F50" t="str">
            <v>ESH</v>
          </cell>
          <cell r="G50" t="str">
            <v>3C</v>
          </cell>
          <cell r="H50" t="str">
            <v>06.56009</v>
          </cell>
          <cell r="I50">
            <v>6</v>
          </cell>
          <cell r="J50">
            <v>34863</v>
          </cell>
        </row>
        <row r="51">
          <cell r="C51">
            <v>110</v>
          </cell>
          <cell r="D51" t="str">
            <v>BEDFERT Guillaume</v>
          </cell>
          <cell r="E51" t="str">
            <v>ecc rance frémur</v>
          </cell>
          <cell r="F51" t="str">
            <v>ESH</v>
          </cell>
          <cell r="G51" t="str">
            <v>3C</v>
          </cell>
          <cell r="H51" t="str">
            <v>06.22200</v>
          </cell>
          <cell r="I51">
            <v>155</v>
          </cell>
          <cell r="J51">
            <v>35046</v>
          </cell>
        </row>
        <row r="52">
          <cell r="C52">
            <v>111</v>
          </cell>
          <cell r="D52" t="str">
            <v>BASSIN Julien</v>
          </cell>
          <cell r="E52" t="str">
            <v>redon oc</v>
          </cell>
          <cell r="F52" t="str">
            <v>ESH</v>
          </cell>
          <cell r="G52" t="str">
            <v>3C</v>
          </cell>
          <cell r="H52" t="str">
            <v>06.35040</v>
          </cell>
          <cell r="I52">
            <v>217</v>
          </cell>
          <cell r="J52">
            <v>35215</v>
          </cell>
        </row>
        <row r="53">
          <cell r="C53">
            <v>112</v>
          </cell>
        </row>
        <row r="54">
          <cell r="C54">
            <v>113</v>
          </cell>
          <cell r="D54" t="str">
            <v>RIVOALLON Gaétan</v>
          </cell>
          <cell r="E54" t="str">
            <v>milizac vtt loisirs</v>
          </cell>
          <cell r="F54" t="str">
            <v>ESH</v>
          </cell>
          <cell r="G54" t="str">
            <v>3C</v>
          </cell>
          <cell r="H54" t="str">
            <v>06.29404</v>
          </cell>
          <cell r="I54">
            <v>18</v>
          </cell>
          <cell r="J54">
            <v>35184</v>
          </cell>
        </row>
        <row r="55">
          <cell r="C55">
            <v>114</v>
          </cell>
          <cell r="D55" t="str">
            <v>ALLAIRE Dorian</v>
          </cell>
          <cell r="E55" t="str">
            <v>école vtt du lié</v>
          </cell>
          <cell r="F55" t="str">
            <v>ESH</v>
          </cell>
          <cell r="G55" t="str">
            <v>3C</v>
          </cell>
          <cell r="H55" t="str">
            <v>06.22351</v>
          </cell>
          <cell r="I55">
            <v>1</v>
          </cell>
          <cell r="J55">
            <v>35369</v>
          </cell>
        </row>
        <row r="56">
          <cell r="C56">
            <v>115</v>
          </cell>
          <cell r="D56" t="str">
            <v>ECOBICHON Alexandre</v>
          </cell>
          <cell r="E56" t="str">
            <v>ecole vtt du lié</v>
          </cell>
          <cell r="F56" t="str">
            <v>ESH</v>
          </cell>
          <cell r="G56" t="str">
            <v>3C</v>
          </cell>
          <cell r="H56" t="str">
            <v>06.22351</v>
          </cell>
          <cell r="I56">
            <v>98</v>
          </cell>
          <cell r="J56">
            <v>34448</v>
          </cell>
        </row>
        <row r="57">
          <cell r="C57">
            <v>116</v>
          </cell>
        </row>
        <row r="58">
          <cell r="C58">
            <v>117</v>
          </cell>
          <cell r="D58" t="str">
            <v>LAISNE Florian</v>
          </cell>
          <cell r="E58" t="str">
            <v>cc liffré</v>
          </cell>
          <cell r="F58" t="str">
            <v>ESH</v>
          </cell>
          <cell r="G58" t="str">
            <v>3C</v>
          </cell>
          <cell r="H58" t="str">
            <v>06.35138</v>
          </cell>
          <cell r="I58">
            <v>194</v>
          </cell>
          <cell r="J58">
            <v>34891</v>
          </cell>
        </row>
        <row r="59">
          <cell r="C59">
            <v>118</v>
          </cell>
          <cell r="D59" t="str">
            <v>GASTEAU Pierre</v>
          </cell>
          <cell r="E59" t="str">
            <v>vcs betton</v>
          </cell>
          <cell r="F59" t="str">
            <v>ESH</v>
          </cell>
          <cell r="G59" t="str">
            <v>3C</v>
          </cell>
          <cell r="H59" t="str">
            <v>06.35262</v>
          </cell>
          <cell r="I59">
            <v>24</v>
          </cell>
          <cell r="J59">
            <v>35331</v>
          </cell>
        </row>
        <row r="60">
          <cell r="C60">
            <v>119</v>
          </cell>
        </row>
        <row r="61">
          <cell r="C61">
            <v>120</v>
          </cell>
        </row>
        <row r="62">
          <cell r="C62">
            <v>121</v>
          </cell>
        </row>
        <row r="63">
          <cell r="C63">
            <v>122</v>
          </cell>
        </row>
        <row r="64">
          <cell r="C64">
            <v>123</v>
          </cell>
        </row>
        <row r="65">
          <cell r="C65">
            <v>124</v>
          </cell>
        </row>
        <row r="66">
          <cell r="C66">
            <v>125</v>
          </cell>
        </row>
        <row r="67">
          <cell r="C67">
            <v>126</v>
          </cell>
        </row>
        <row r="68">
          <cell r="C68">
            <v>127</v>
          </cell>
        </row>
        <row r="69">
          <cell r="C69">
            <v>128</v>
          </cell>
          <cell r="D69" t="str">
            <v>pas de plaque</v>
          </cell>
        </row>
        <row r="70">
          <cell r="C70">
            <v>129</v>
          </cell>
          <cell r="D70" t="str">
            <v>LE ROUX Etienne</v>
          </cell>
          <cell r="E70" t="str">
            <v>vs quimper</v>
          </cell>
          <cell r="F70" t="str">
            <v>ESH</v>
          </cell>
          <cell r="G70" t="str">
            <v>2C</v>
          </cell>
          <cell r="H70" t="str">
            <v>06.29032</v>
          </cell>
          <cell r="I70">
            <v>220</v>
          </cell>
          <cell r="J70">
            <v>35013</v>
          </cell>
        </row>
        <row r="71">
          <cell r="C71">
            <v>130</v>
          </cell>
        </row>
        <row r="72">
          <cell r="C72">
            <v>131</v>
          </cell>
        </row>
        <row r="73">
          <cell r="C73">
            <v>132</v>
          </cell>
        </row>
        <row r="74">
          <cell r="C74">
            <v>133</v>
          </cell>
        </row>
        <row r="75">
          <cell r="C75">
            <v>134</v>
          </cell>
        </row>
        <row r="76">
          <cell r="C76">
            <v>135</v>
          </cell>
          <cell r="D76" t="str">
            <v>DENAIS Léo</v>
          </cell>
          <cell r="E76" t="str">
            <v>asptt rennes</v>
          </cell>
          <cell r="F76" t="str">
            <v>ESH</v>
          </cell>
          <cell r="G76" t="str">
            <v>3C</v>
          </cell>
          <cell r="H76" t="str">
            <v>06.35114</v>
          </cell>
          <cell r="I76">
            <v>346</v>
          </cell>
          <cell r="J76">
            <v>35218</v>
          </cell>
        </row>
        <row r="77">
          <cell r="C77">
            <v>136</v>
          </cell>
        </row>
        <row r="78">
          <cell r="C78">
            <v>137</v>
          </cell>
        </row>
        <row r="79">
          <cell r="C79">
            <v>138</v>
          </cell>
        </row>
        <row r="80">
          <cell r="C80">
            <v>139</v>
          </cell>
        </row>
        <row r="81">
          <cell r="C81">
            <v>220</v>
          </cell>
        </row>
        <row r="82">
          <cell r="C82">
            <v>221</v>
          </cell>
          <cell r="D82" t="str">
            <v>EON Marine</v>
          </cell>
          <cell r="E82" t="str">
            <v>pro fermetures cc liffré</v>
          </cell>
          <cell r="F82" t="str">
            <v>DAM</v>
          </cell>
          <cell r="G82" t="str">
            <v>2C vtt</v>
          </cell>
          <cell r="H82" t="str">
            <v>06.35138</v>
          </cell>
          <cell r="I82">
            <v>91</v>
          </cell>
          <cell r="J82">
            <v>33472</v>
          </cell>
        </row>
        <row r="83">
          <cell r="C83">
            <v>222</v>
          </cell>
          <cell r="D83" t="str">
            <v>LEBOIDRE Claire</v>
          </cell>
          <cell r="E83" t="str">
            <v>acp baud</v>
          </cell>
          <cell r="F83" t="str">
            <v>DAM</v>
          </cell>
          <cell r="G83" t="str">
            <v>pass</v>
          </cell>
          <cell r="H83" t="str">
            <v>06.56342</v>
          </cell>
          <cell r="I83">
            <v>78</v>
          </cell>
          <cell r="J83">
            <v>29432</v>
          </cell>
        </row>
        <row r="84">
          <cell r="C84">
            <v>223</v>
          </cell>
          <cell r="D84" t="str">
            <v>HEMON Elodie</v>
          </cell>
          <cell r="E84" t="str">
            <v>team armorique</v>
          </cell>
          <cell r="F84" t="str">
            <v>DAM</v>
          </cell>
          <cell r="G84" t="str">
            <v>3C</v>
          </cell>
          <cell r="H84" t="str">
            <v>06.22414</v>
          </cell>
          <cell r="I84">
            <v>25</v>
          </cell>
          <cell r="J84">
            <v>28023</v>
          </cell>
        </row>
        <row r="85">
          <cell r="C85">
            <v>224</v>
          </cell>
        </row>
        <row r="86">
          <cell r="C86">
            <v>225</v>
          </cell>
        </row>
        <row r="87">
          <cell r="C87">
            <v>226</v>
          </cell>
          <cell r="D87" t="str">
            <v>CHARTIER Martine</v>
          </cell>
          <cell r="E87" t="str">
            <v>penthièvre vélo team génespoir</v>
          </cell>
          <cell r="F87" t="str">
            <v>DAM</v>
          </cell>
          <cell r="G87" t="str">
            <v>pass</v>
          </cell>
          <cell r="H87" t="str">
            <v>06.22406</v>
          </cell>
          <cell r="I87">
            <v>40</v>
          </cell>
          <cell r="J87">
            <v>27403</v>
          </cell>
        </row>
        <row r="88">
          <cell r="C88">
            <v>227</v>
          </cell>
        </row>
        <row r="89">
          <cell r="C89">
            <v>228</v>
          </cell>
        </row>
        <row r="90">
          <cell r="C90">
            <v>229</v>
          </cell>
          <cell r="D90" t="str">
            <v>PHILIP Patricia</v>
          </cell>
          <cell r="E90" t="str">
            <v>landivisienne cycliste</v>
          </cell>
          <cell r="F90" t="str">
            <v>DAM</v>
          </cell>
          <cell r="G90" t="str">
            <v>enc cm</v>
          </cell>
          <cell r="H90" t="str">
            <v>06.29019</v>
          </cell>
          <cell r="I90">
            <v>195</v>
          </cell>
          <cell r="J90">
            <v>25398</v>
          </cell>
        </row>
        <row r="91">
          <cell r="C91">
            <v>240</v>
          </cell>
        </row>
        <row r="92">
          <cell r="C92">
            <v>241</v>
          </cell>
          <cell r="D92" t="str">
            <v>GRIMAULT Anais</v>
          </cell>
          <cell r="E92" t="str">
            <v>pro fermetures andel vs</v>
          </cell>
          <cell r="F92" t="str">
            <v>ESD</v>
          </cell>
          <cell r="G92" t="str">
            <v>3C</v>
          </cell>
          <cell r="H92" t="str">
            <v>06.22339</v>
          </cell>
          <cell r="I92">
            <v>106</v>
          </cell>
          <cell r="J92">
            <v>34845</v>
          </cell>
        </row>
        <row r="93">
          <cell r="C93">
            <v>242</v>
          </cell>
          <cell r="D93" t="str">
            <v>BOUEDO Stéphanie</v>
          </cell>
          <cell r="E93" t="str">
            <v>vtt loyat</v>
          </cell>
          <cell r="F93" t="str">
            <v>ESD</v>
          </cell>
          <cell r="G93" t="str">
            <v>pass</v>
          </cell>
          <cell r="H93" t="str">
            <v>06.56386</v>
          </cell>
          <cell r="I93">
            <v>16</v>
          </cell>
          <cell r="J93">
            <v>35297</v>
          </cell>
        </row>
        <row r="94">
          <cell r="C94">
            <v>243</v>
          </cell>
          <cell r="D94" t="str">
            <v>GAULTIER Emeline</v>
          </cell>
          <cell r="E94" t="str">
            <v>hennebont cyclisme</v>
          </cell>
          <cell r="F94" t="str">
            <v>ESD</v>
          </cell>
          <cell r="G94" t="str">
            <v>3C</v>
          </cell>
          <cell r="H94" t="str">
            <v>06.56201</v>
          </cell>
          <cell r="I94">
            <v>14</v>
          </cell>
          <cell r="J94">
            <v>35392</v>
          </cell>
        </row>
        <row r="95">
          <cell r="C95">
            <v>244</v>
          </cell>
          <cell r="D95" t="str">
            <v>LAPLANCHE Vick</v>
          </cell>
          <cell r="E95" t="str">
            <v>ecc rance frémur</v>
          </cell>
          <cell r="F95" t="str">
            <v>ESD</v>
          </cell>
          <cell r="G95" t="str">
            <v>pass</v>
          </cell>
          <cell r="H95" t="str">
            <v>06.22200</v>
          </cell>
          <cell r="I95">
            <v>78</v>
          </cell>
          <cell r="J95">
            <v>35129</v>
          </cell>
        </row>
        <row r="96">
          <cell r="C96">
            <v>245</v>
          </cell>
          <cell r="D96" t="str">
            <v>FRAMBOISIER Noémie</v>
          </cell>
          <cell r="E96" t="str">
            <v>saint aignan (56)</v>
          </cell>
          <cell r="F96" t="str">
            <v>ESD</v>
          </cell>
          <cell r="H96" t="str">
            <v>carte jour</v>
          </cell>
          <cell r="J96">
            <v>34277</v>
          </cell>
        </row>
        <row r="97">
          <cell r="C97">
            <v>246</v>
          </cell>
        </row>
        <row r="98">
          <cell r="C98">
            <v>250</v>
          </cell>
        </row>
        <row r="99">
          <cell r="C99">
            <v>252</v>
          </cell>
          <cell r="D99" t="str">
            <v>PAQUEREAU Katell</v>
          </cell>
          <cell r="E99" t="str">
            <v>kemperlé yaounkiz</v>
          </cell>
          <cell r="F99" t="str">
            <v>JF</v>
          </cell>
          <cell r="G99" t="str">
            <v>jun</v>
          </cell>
          <cell r="H99" t="str">
            <v>06.29329</v>
          </cell>
          <cell r="I99">
            <v>11</v>
          </cell>
          <cell r="J99">
            <v>35783</v>
          </cell>
        </row>
        <row r="100">
          <cell r="C100">
            <v>253</v>
          </cell>
          <cell r="D100" t="str">
            <v>BEDFERT Pauline</v>
          </cell>
          <cell r="E100" t="str">
            <v>ec rance frémur</v>
          </cell>
          <cell r="F100" t="str">
            <v>JF</v>
          </cell>
          <cell r="G100" t="str">
            <v>jun</v>
          </cell>
          <cell r="H100" t="str">
            <v>06.22200</v>
          </cell>
          <cell r="I100">
            <v>77</v>
          </cell>
          <cell r="J100">
            <v>36068</v>
          </cell>
        </row>
        <row r="101">
          <cell r="C101">
            <v>254</v>
          </cell>
          <cell r="D101" t="str">
            <v>BOULLET Kally</v>
          </cell>
          <cell r="E101" t="str">
            <v>vtt ploermel</v>
          </cell>
          <cell r="F101" t="str">
            <v>JF</v>
          </cell>
          <cell r="G101" t="str">
            <v>jun</v>
          </cell>
          <cell r="H101" t="str">
            <v>06.56375</v>
          </cell>
          <cell r="I101">
            <v>11</v>
          </cell>
          <cell r="J101">
            <v>36131</v>
          </cell>
        </row>
        <row r="102">
          <cell r="C102">
            <v>255</v>
          </cell>
        </row>
        <row r="103">
          <cell r="C103">
            <v>256</v>
          </cell>
        </row>
        <row r="104">
          <cell r="C104">
            <v>257</v>
          </cell>
          <cell r="D104" t="str">
            <v>TRUBUIL Chloé</v>
          </cell>
          <cell r="E104" t="str">
            <v>cc du blavet</v>
          </cell>
          <cell r="F104" t="str">
            <v>JF</v>
          </cell>
          <cell r="G104" t="str">
            <v>pass</v>
          </cell>
          <cell r="H104" t="str">
            <v>06.22067</v>
          </cell>
          <cell r="I104">
            <v>226</v>
          </cell>
          <cell r="J104">
            <v>35563</v>
          </cell>
        </row>
        <row r="105">
          <cell r="C105">
            <v>258</v>
          </cell>
        </row>
        <row r="106">
          <cell r="C106">
            <v>261</v>
          </cell>
          <cell r="D106" t="str">
            <v>CHAPEL Maëve</v>
          </cell>
          <cell r="E106" t="str">
            <v>vcp loudéac</v>
          </cell>
          <cell r="F106" t="str">
            <v>CF</v>
          </cell>
          <cell r="G106" t="str">
            <v>cad</v>
          </cell>
          <cell r="H106" t="str">
            <v>06.22314</v>
          </cell>
          <cell r="I106">
            <v>7</v>
          </cell>
          <cell r="J106">
            <v>36447</v>
          </cell>
        </row>
        <row r="107">
          <cell r="C107">
            <v>262</v>
          </cell>
          <cell r="D107" t="str">
            <v>RAULT Océane</v>
          </cell>
          <cell r="E107" t="str">
            <v>penthièvre vélo team</v>
          </cell>
          <cell r="F107" t="str">
            <v>CF</v>
          </cell>
          <cell r="G107" t="str">
            <v>cad</v>
          </cell>
          <cell r="H107" t="str">
            <v>06.22406</v>
          </cell>
          <cell r="I107">
            <v>38</v>
          </cell>
          <cell r="J107">
            <v>36387</v>
          </cell>
        </row>
        <row r="108">
          <cell r="C108">
            <v>263</v>
          </cell>
          <cell r="D108" t="str">
            <v>HERMAND Caroline</v>
          </cell>
          <cell r="E108" t="str">
            <v>guilers vtt nature</v>
          </cell>
          <cell r="F108" t="str">
            <v>CF</v>
          </cell>
          <cell r="G108" t="str">
            <v>cad</v>
          </cell>
          <cell r="H108" t="str">
            <v>06.29301</v>
          </cell>
          <cell r="I108">
            <v>16</v>
          </cell>
          <cell r="J108">
            <v>36552</v>
          </cell>
        </row>
        <row r="109">
          <cell r="C109">
            <v>264</v>
          </cell>
        </row>
        <row r="110">
          <cell r="C110">
            <v>265</v>
          </cell>
        </row>
        <row r="111">
          <cell r="C111">
            <v>266</v>
          </cell>
        </row>
        <row r="112">
          <cell r="C112">
            <v>280</v>
          </cell>
        </row>
        <row r="113">
          <cell r="C113">
            <v>282</v>
          </cell>
        </row>
        <row r="114">
          <cell r="C114">
            <v>282.1</v>
          </cell>
        </row>
        <row r="115">
          <cell r="C115">
            <v>283</v>
          </cell>
        </row>
        <row r="116">
          <cell r="C116">
            <v>283.1</v>
          </cell>
        </row>
        <row r="117">
          <cell r="C117">
            <v>288</v>
          </cell>
        </row>
        <row r="118">
          <cell r="C118">
            <v>288.1</v>
          </cell>
        </row>
        <row r="119">
          <cell r="C119">
            <v>291</v>
          </cell>
        </row>
        <row r="120">
          <cell r="C120">
            <v>291.1</v>
          </cell>
        </row>
        <row r="121">
          <cell r="C121">
            <v>300</v>
          </cell>
        </row>
        <row r="122">
          <cell r="C122">
            <v>301</v>
          </cell>
        </row>
        <row r="123">
          <cell r="C123">
            <v>302</v>
          </cell>
          <cell r="D123" t="str">
            <v>LE CORRE Yannick</v>
          </cell>
          <cell r="E123" t="str">
            <v>vcp loudéac</v>
          </cell>
          <cell r="F123" t="str">
            <v>DEP</v>
          </cell>
          <cell r="G123" t="str">
            <v>pass</v>
          </cell>
          <cell r="H123" t="str">
            <v>06.22314</v>
          </cell>
          <cell r="I123">
            <v>324</v>
          </cell>
          <cell r="J123">
            <v>27815</v>
          </cell>
        </row>
        <row r="124">
          <cell r="C124">
            <v>303</v>
          </cell>
        </row>
        <row r="125">
          <cell r="C125">
            <v>304</v>
          </cell>
          <cell r="D125" t="str">
            <v>JAFFRE Gaetan</v>
          </cell>
          <cell r="E125" t="str">
            <v>ec queven</v>
          </cell>
          <cell r="F125" t="str">
            <v>DEP</v>
          </cell>
          <cell r="G125" t="str">
            <v>p open</v>
          </cell>
          <cell r="H125" t="str">
            <v>06.56186</v>
          </cell>
          <cell r="I125">
            <v>17</v>
          </cell>
          <cell r="J125">
            <v>31323</v>
          </cell>
        </row>
        <row r="126">
          <cell r="C126">
            <v>305</v>
          </cell>
          <cell r="D126" t="str">
            <v>CADIEU Jérome</v>
          </cell>
          <cell r="E126" t="str">
            <v>cyclebox team factory</v>
          </cell>
          <cell r="F126" t="str">
            <v>DEP</v>
          </cell>
          <cell r="G126" t="str">
            <v>pass</v>
          </cell>
          <cell r="H126" t="str">
            <v>06.35439</v>
          </cell>
          <cell r="I126">
            <v>5</v>
          </cell>
          <cell r="J126">
            <v>31634</v>
          </cell>
        </row>
        <row r="127">
          <cell r="C127">
            <v>306</v>
          </cell>
        </row>
        <row r="128">
          <cell r="C128">
            <v>307</v>
          </cell>
          <cell r="D128" t="str">
            <v>BRINZA Alin-Cosmin</v>
          </cell>
          <cell r="E128" t="str">
            <v>ecc rance frémur</v>
          </cell>
          <cell r="F128" t="str">
            <v>DEP</v>
          </cell>
          <cell r="G128" t="str">
            <v>p open</v>
          </cell>
          <cell r="H128" t="str">
            <v>06.22200</v>
          </cell>
          <cell r="I128">
            <v>11</v>
          </cell>
          <cell r="J128">
            <v>30073</v>
          </cell>
        </row>
        <row r="129">
          <cell r="C129">
            <v>308</v>
          </cell>
          <cell r="D129" t="str">
            <v>LAIGLE Valentin</v>
          </cell>
          <cell r="E129" t="str">
            <v>vtt pays de vilaine</v>
          </cell>
          <cell r="F129" t="str">
            <v>DEP</v>
          </cell>
          <cell r="G129" t="str">
            <v>pass</v>
          </cell>
          <cell r="H129" t="str">
            <v>06.35438</v>
          </cell>
          <cell r="I129">
            <v>26</v>
          </cell>
          <cell r="J129">
            <v>34469</v>
          </cell>
        </row>
        <row r="130">
          <cell r="C130">
            <v>309</v>
          </cell>
          <cell r="D130" t="str">
            <v>GASLAIN Laurent</v>
          </cell>
          <cell r="E130" t="str">
            <v>ecc rance frémur</v>
          </cell>
          <cell r="F130" t="str">
            <v>DEP</v>
          </cell>
          <cell r="G130" t="str">
            <v>p open</v>
          </cell>
          <cell r="H130" t="str">
            <v>06.22200</v>
          </cell>
          <cell r="I130">
            <v>198</v>
          </cell>
          <cell r="J130">
            <v>30057</v>
          </cell>
        </row>
        <row r="131">
          <cell r="C131">
            <v>310</v>
          </cell>
          <cell r="D131" t="str">
            <v>VACHON Anthony</v>
          </cell>
          <cell r="E131" t="str">
            <v>vtt pays de vilaine</v>
          </cell>
          <cell r="F131" t="str">
            <v>DEP</v>
          </cell>
          <cell r="G131" t="str">
            <v>pass</v>
          </cell>
          <cell r="H131" t="str">
            <v>06;35438</v>
          </cell>
          <cell r="I131">
            <v>11</v>
          </cell>
          <cell r="J131">
            <v>30681</v>
          </cell>
        </row>
        <row r="132">
          <cell r="C132">
            <v>311</v>
          </cell>
          <cell r="D132" t="str">
            <v>JOURDEN Aurélien</v>
          </cell>
          <cell r="E132" t="str">
            <v>vc de l'évron</v>
          </cell>
          <cell r="F132" t="str">
            <v>DEP</v>
          </cell>
          <cell r="G132" t="str">
            <v>pass</v>
          </cell>
          <cell r="H132" t="str">
            <v>06.22265</v>
          </cell>
          <cell r="I132">
            <v>29</v>
          </cell>
          <cell r="J132">
            <v>29404</v>
          </cell>
        </row>
        <row r="133">
          <cell r="C133">
            <v>312</v>
          </cell>
        </row>
        <row r="134">
          <cell r="C134">
            <v>313</v>
          </cell>
          <cell r="D134" t="str">
            <v>DUCLOS Alystair</v>
          </cell>
          <cell r="E134" t="str">
            <v>ecc rance frémur</v>
          </cell>
          <cell r="F134" t="str">
            <v>DEP</v>
          </cell>
          <cell r="G134" t="str">
            <v>p open</v>
          </cell>
          <cell r="H134" t="str">
            <v>06.22200</v>
          </cell>
          <cell r="I134">
            <v>197</v>
          </cell>
          <cell r="J134">
            <v>34211</v>
          </cell>
        </row>
        <row r="135">
          <cell r="C135">
            <v>314</v>
          </cell>
          <cell r="D135" t="str">
            <v>GUILLAUMIN Thomas</v>
          </cell>
          <cell r="E135" t="str">
            <v>ecc rance frémur</v>
          </cell>
          <cell r="F135" t="str">
            <v>DEP</v>
          </cell>
          <cell r="G135" t="str">
            <v>p open</v>
          </cell>
          <cell r="H135" t="str">
            <v>06.22200</v>
          </cell>
          <cell r="I135">
            <v>84</v>
          </cell>
          <cell r="J135">
            <v>33286</v>
          </cell>
        </row>
        <row r="136">
          <cell r="C136">
            <v>315</v>
          </cell>
          <cell r="D136" t="str">
            <v>LE BERRE Pierre</v>
          </cell>
          <cell r="E136" t="str">
            <v>mega club</v>
          </cell>
          <cell r="F136" t="str">
            <v>DEP</v>
          </cell>
          <cell r="G136" t="str">
            <v>pass</v>
          </cell>
          <cell r="H136" t="str">
            <v>06.22413</v>
          </cell>
          <cell r="I136">
            <v>16</v>
          </cell>
          <cell r="J136">
            <v>32291</v>
          </cell>
        </row>
        <row r="137">
          <cell r="C137">
            <v>316</v>
          </cell>
          <cell r="D137" t="str">
            <v>CORBET Maxime</v>
          </cell>
          <cell r="E137" t="str">
            <v>ecc rance frémur</v>
          </cell>
          <cell r="F137" t="str">
            <v>DEP</v>
          </cell>
          <cell r="G137" t="str">
            <v>p open</v>
          </cell>
          <cell r="H137" t="str">
            <v>06.22200</v>
          </cell>
          <cell r="I137">
            <v>152</v>
          </cell>
          <cell r="J137">
            <v>35135</v>
          </cell>
        </row>
        <row r="138">
          <cell r="C138">
            <v>317</v>
          </cell>
          <cell r="D138" t="str">
            <v>JEGOU Loic</v>
          </cell>
          <cell r="E138" t="str">
            <v>vc de l'évron</v>
          </cell>
          <cell r="F138" t="str">
            <v>DEP</v>
          </cell>
          <cell r="G138" t="str">
            <v>pass</v>
          </cell>
          <cell r="H138" t="str">
            <v>06.22265</v>
          </cell>
          <cell r="I138">
            <v>122</v>
          </cell>
          <cell r="J138">
            <v>28133</v>
          </cell>
        </row>
        <row r="139">
          <cell r="C139">
            <v>318</v>
          </cell>
          <cell r="D139" t="str">
            <v>MARTELOT Charlie</v>
          </cell>
          <cell r="E139" t="str">
            <v>vc golfe ploeren</v>
          </cell>
          <cell r="F139" t="str">
            <v>DEP</v>
          </cell>
          <cell r="G139" t="str">
            <v>p open</v>
          </cell>
          <cell r="H139" t="str">
            <v>06.56310</v>
          </cell>
          <cell r="I139">
            <v>46</v>
          </cell>
          <cell r="J139">
            <v>33430</v>
          </cell>
        </row>
        <row r="140">
          <cell r="C140">
            <v>319</v>
          </cell>
          <cell r="D140" t="str">
            <v>GILARD Clément</v>
          </cell>
          <cell r="E140" t="str">
            <v>ecc rance frémur</v>
          </cell>
          <cell r="F140" t="str">
            <v>DEP</v>
          </cell>
          <cell r="G140" t="str">
            <v>pass</v>
          </cell>
          <cell r="H140" t="str">
            <v>06.22200</v>
          </cell>
          <cell r="I140">
            <v>21</v>
          </cell>
          <cell r="J140">
            <v>34586</v>
          </cell>
        </row>
        <row r="141">
          <cell r="C141">
            <v>320</v>
          </cell>
          <cell r="D141" t="str">
            <v>PIVAULT Gildas</v>
          </cell>
          <cell r="E141" t="str">
            <v>véloce vannes</v>
          </cell>
          <cell r="F141" t="str">
            <v>DEP</v>
          </cell>
          <cell r="G141" t="str">
            <v>pass</v>
          </cell>
          <cell r="H141" t="str">
            <v>06.56083</v>
          </cell>
          <cell r="I141">
            <v>148</v>
          </cell>
          <cell r="J141">
            <v>29282</v>
          </cell>
        </row>
        <row r="142">
          <cell r="C142">
            <v>321</v>
          </cell>
        </row>
        <row r="143">
          <cell r="C143">
            <v>322</v>
          </cell>
        </row>
        <row r="144">
          <cell r="C144">
            <v>323</v>
          </cell>
          <cell r="D144" t="str">
            <v>SIMON Mattias</v>
          </cell>
          <cell r="E144" t="str">
            <v>acp baud</v>
          </cell>
          <cell r="F144" t="str">
            <v>DEP</v>
          </cell>
          <cell r="G144" t="str">
            <v>pass</v>
          </cell>
          <cell r="H144" t="str">
            <v>06.56342</v>
          </cell>
          <cell r="I144">
            <v>109</v>
          </cell>
          <cell r="J144">
            <v>31404</v>
          </cell>
        </row>
        <row r="145">
          <cell r="C145">
            <v>324</v>
          </cell>
          <cell r="D145" t="str">
            <v>LE JEUNE David</v>
          </cell>
          <cell r="E145" t="str">
            <v>ploufragan st carreuc cyclisme</v>
          </cell>
          <cell r="F145" t="str">
            <v>DEP</v>
          </cell>
          <cell r="G145" t="str">
            <v>p open</v>
          </cell>
          <cell r="H145" t="str">
            <v>06.22389</v>
          </cell>
          <cell r="I145">
            <v>45</v>
          </cell>
          <cell r="J145">
            <v>27822</v>
          </cell>
        </row>
        <row r="146">
          <cell r="C146">
            <v>325</v>
          </cell>
          <cell r="D146" t="str">
            <v>JEHANNO Ludovic</v>
          </cell>
          <cell r="E146" t="str">
            <v>véloce vannes</v>
          </cell>
          <cell r="F146" t="str">
            <v>DEP</v>
          </cell>
          <cell r="G146" t="str">
            <v>pass</v>
          </cell>
          <cell r="H146" t="str">
            <v>06.56083</v>
          </cell>
          <cell r="I146">
            <v>98</v>
          </cell>
          <cell r="J146">
            <v>28345</v>
          </cell>
        </row>
        <row r="147">
          <cell r="C147">
            <v>326</v>
          </cell>
        </row>
        <row r="148">
          <cell r="C148">
            <v>327</v>
          </cell>
          <cell r="D148" t="str">
            <v>LERAY Thomas</v>
          </cell>
          <cell r="E148" t="str">
            <v>cyclebox team factory</v>
          </cell>
          <cell r="F148" t="str">
            <v>DEP</v>
          </cell>
          <cell r="G148" t="str">
            <v>pass</v>
          </cell>
          <cell r="H148" t="str">
            <v>06.35439</v>
          </cell>
          <cell r="I148">
            <v>14</v>
          </cell>
          <cell r="J148">
            <v>33547</v>
          </cell>
        </row>
        <row r="149">
          <cell r="C149">
            <v>328</v>
          </cell>
          <cell r="D149" t="str">
            <v>MENEZ Jean-Baptiste</v>
          </cell>
          <cell r="E149" t="str">
            <v>ec plouha lanvollon</v>
          </cell>
          <cell r="F149" t="str">
            <v>DEP</v>
          </cell>
          <cell r="G149" t="str">
            <v>p open</v>
          </cell>
          <cell r="H149" t="str">
            <v>06.22341</v>
          </cell>
          <cell r="I149">
            <v>319</v>
          </cell>
          <cell r="J149">
            <v>29091</v>
          </cell>
        </row>
        <row r="150">
          <cell r="C150">
            <v>329</v>
          </cell>
          <cell r="D150" t="str">
            <v>ADAM Anthony</v>
          </cell>
          <cell r="E150" t="str">
            <v>vtt pays de vilaine</v>
          </cell>
          <cell r="F150" t="str">
            <v>DEP</v>
          </cell>
          <cell r="G150" t="str">
            <v>p open</v>
          </cell>
          <cell r="H150" t="str">
            <v>06.35438</v>
          </cell>
          <cell r="I150">
            <v>42</v>
          </cell>
          <cell r="J150">
            <v>34794</v>
          </cell>
        </row>
        <row r="151">
          <cell r="C151">
            <v>330</v>
          </cell>
        </row>
        <row r="152">
          <cell r="C152">
            <v>331</v>
          </cell>
          <cell r="D152" t="str">
            <v>TOUZARD Arthur</v>
          </cell>
          <cell r="E152" t="str">
            <v>velo taupont</v>
          </cell>
          <cell r="F152" t="str">
            <v>DEP</v>
          </cell>
          <cell r="G152" t="str">
            <v>pass</v>
          </cell>
          <cell r="H152" t="str">
            <v>06.22231</v>
          </cell>
          <cell r="I152">
            <v>220</v>
          </cell>
          <cell r="J152">
            <v>33835</v>
          </cell>
        </row>
        <row r="153">
          <cell r="C153">
            <v>332</v>
          </cell>
        </row>
        <row r="154">
          <cell r="C154">
            <v>333</v>
          </cell>
        </row>
        <row r="155">
          <cell r="C155">
            <v>334</v>
          </cell>
          <cell r="D155" t="str">
            <v>LE GALL Charles</v>
          </cell>
          <cell r="E155" t="str">
            <v>vc laillé vallons de vilaine</v>
          </cell>
          <cell r="F155" t="str">
            <v>DEP</v>
          </cell>
          <cell r="G155" t="str">
            <v>pass</v>
          </cell>
          <cell r="H155" t="str">
            <v>06.35442</v>
          </cell>
          <cell r="I155">
            <v>8</v>
          </cell>
          <cell r="J155">
            <v>33268</v>
          </cell>
        </row>
        <row r="156">
          <cell r="C156">
            <v>335</v>
          </cell>
          <cell r="D156" t="str">
            <v>HAMON Pierre</v>
          </cell>
          <cell r="E156" t="str">
            <v>ac pays de baud</v>
          </cell>
          <cell r="F156" t="str">
            <v>DEP</v>
          </cell>
          <cell r="G156" t="str">
            <v>pass</v>
          </cell>
          <cell r="H156" t="str">
            <v>06.56342</v>
          </cell>
          <cell r="I156">
            <v>150</v>
          </cell>
          <cell r="J156">
            <v>34202</v>
          </cell>
        </row>
        <row r="157">
          <cell r="C157">
            <v>336</v>
          </cell>
          <cell r="D157" t="str">
            <v>GICQUEL Christophe</v>
          </cell>
          <cell r="E157" t="str">
            <v>vtt pays de vilaine</v>
          </cell>
          <cell r="F157" t="str">
            <v>DEP</v>
          </cell>
          <cell r="G157" t="str">
            <v>pass</v>
          </cell>
          <cell r="H157" t="str">
            <v>06.35438</v>
          </cell>
          <cell r="I157">
            <v>2</v>
          </cell>
          <cell r="J157">
            <v>30125</v>
          </cell>
        </row>
        <row r="158">
          <cell r="C158">
            <v>337</v>
          </cell>
        </row>
        <row r="159">
          <cell r="C159">
            <v>338</v>
          </cell>
        </row>
        <row r="160">
          <cell r="C160">
            <v>339</v>
          </cell>
          <cell r="D160" t="str">
            <v>HAIE Julien</v>
          </cell>
          <cell r="E160" t="str">
            <v>cyclebox team factory</v>
          </cell>
          <cell r="F160" t="str">
            <v>DEP</v>
          </cell>
          <cell r="G160" t="str">
            <v>p open</v>
          </cell>
          <cell r="H160" t="str">
            <v>06.35439</v>
          </cell>
          <cell r="I160">
            <v>10</v>
          </cell>
          <cell r="J160">
            <v>29903</v>
          </cell>
        </row>
        <row r="161">
          <cell r="C161">
            <v>340</v>
          </cell>
        </row>
        <row r="162">
          <cell r="C162">
            <v>341</v>
          </cell>
        </row>
        <row r="163">
          <cell r="C163">
            <v>342</v>
          </cell>
          <cell r="D163" t="str">
            <v>RANNOU Marc</v>
          </cell>
          <cell r="E163" t="str">
            <v>vs quimper</v>
          </cell>
          <cell r="F163" t="str">
            <v>DEP</v>
          </cell>
          <cell r="G163" t="str">
            <v>p open</v>
          </cell>
          <cell r="H163" t="str">
            <v>06.29032</v>
          </cell>
          <cell r="I163">
            <v>93</v>
          </cell>
          <cell r="J163">
            <v>28818</v>
          </cell>
        </row>
        <row r="164">
          <cell r="C164">
            <v>343</v>
          </cell>
        </row>
        <row r="165">
          <cell r="C165">
            <v>344</v>
          </cell>
        </row>
        <row r="166">
          <cell r="C166">
            <v>345</v>
          </cell>
        </row>
        <row r="167">
          <cell r="C167">
            <v>346</v>
          </cell>
          <cell r="D167" t="str">
            <v>DURAND Mathieu</v>
          </cell>
          <cell r="E167" t="str">
            <v>école vtt du lié</v>
          </cell>
          <cell r="F167" t="str">
            <v>DEP</v>
          </cell>
          <cell r="G167" t="str">
            <v>p open</v>
          </cell>
          <cell r="H167" t="str">
            <v>06.22351</v>
          </cell>
          <cell r="I167">
            <v>196</v>
          </cell>
          <cell r="J167">
            <v>31191</v>
          </cell>
        </row>
        <row r="168">
          <cell r="C168">
            <v>347</v>
          </cell>
          <cell r="D168" t="str">
            <v>JOSSET Ronan</v>
          </cell>
          <cell r="E168" t="str">
            <v>oust lanvaux vtt</v>
          </cell>
          <cell r="F168" t="str">
            <v>DEP</v>
          </cell>
          <cell r="G168" t="str">
            <v>p open</v>
          </cell>
          <cell r="H168" t="str">
            <v>06.56317</v>
          </cell>
          <cell r="I168">
            <v>90</v>
          </cell>
          <cell r="J168">
            <v>34666</v>
          </cell>
        </row>
        <row r="169">
          <cell r="C169">
            <v>348</v>
          </cell>
          <cell r="D169" t="str">
            <v>DANILO Vivien</v>
          </cell>
          <cell r="E169" t="str">
            <v>vtt pays de vilaine</v>
          </cell>
          <cell r="F169" t="str">
            <v>DEP</v>
          </cell>
          <cell r="G169" t="str">
            <v>3C</v>
          </cell>
          <cell r="H169" t="str">
            <v>06.35438</v>
          </cell>
          <cell r="I169">
            <v>32</v>
          </cell>
          <cell r="J169">
            <v>35020</v>
          </cell>
        </row>
        <row r="170">
          <cell r="C170">
            <v>349</v>
          </cell>
          <cell r="D170" t="str">
            <v>LE BOT Thomas</v>
          </cell>
          <cell r="E170" t="str">
            <v>oust lanvaux vtt</v>
          </cell>
          <cell r="F170" t="str">
            <v>DEP</v>
          </cell>
          <cell r="G170" t="str">
            <v>p open</v>
          </cell>
          <cell r="H170" t="str">
            <v>06.56317</v>
          </cell>
          <cell r="I170">
            <v>14</v>
          </cell>
          <cell r="J170">
            <v>34539</v>
          </cell>
        </row>
        <row r="171">
          <cell r="C171">
            <v>350</v>
          </cell>
        </row>
        <row r="172">
          <cell r="C172">
            <v>351</v>
          </cell>
        </row>
        <row r="173">
          <cell r="C173">
            <v>352</v>
          </cell>
        </row>
        <row r="174">
          <cell r="C174">
            <v>353</v>
          </cell>
        </row>
        <row r="175">
          <cell r="C175">
            <v>354</v>
          </cell>
        </row>
        <row r="176">
          <cell r="C176">
            <v>355</v>
          </cell>
        </row>
        <row r="177">
          <cell r="C177">
            <v>356</v>
          </cell>
        </row>
        <row r="178">
          <cell r="C178">
            <v>357</v>
          </cell>
          <cell r="D178" t="str">
            <v>ROUSSEAU Yann</v>
          </cell>
          <cell r="E178" t="str">
            <v>cc du blavet</v>
          </cell>
          <cell r="F178" t="str">
            <v>DEP</v>
          </cell>
          <cell r="G178" t="str">
            <v>3Cbmx</v>
          </cell>
          <cell r="H178" t="str">
            <v>06.22067</v>
          </cell>
          <cell r="I178">
            <v>142</v>
          </cell>
          <cell r="J178">
            <v>12087</v>
          </cell>
        </row>
        <row r="179">
          <cell r="C179">
            <v>358</v>
          </cell>
          <cell r="D179" t="str">
            <v>LEC'HVIEN Mathieu</v>
          </cell>
          <cell r="E179" t="str">
            <v>ec plouha lanvollon</v>
          </cell>
          <cell r="F179" t="str">
            <v>DEP</v>
          </cell>
          <cell r="G179" t="str">
            <v>p open</v>
          </cell>
          <cell r="H179" t="str">
            <v>06.22341</v>
          </cell>
          <cell r="I179">
            <v>76</v>
          </cell>
          <cell r="J179">
            <v>32138</v>
          </cell>
        </row>
        <row r="180">
          <cell r="C180">
            <v>359</v>
          </cell>
        </row>
        <row r="181">
          <cell r="C181">
            <v>360</v>
          </cell>
        </row>
        <row r="182">
          <cell r="C182">
            <v>361</v>
          </cell>
        </row>
        <row r="183">
          <cell r="C183">
            <v>362</v>
          </cell>
        </row>
        <row r="184">
          <cell r="C184">
            <v>363</v>
          </cell>
          <cell r="D184" t="str">
            <v>PLOTTIN Loic</v>
          </cell>
          <cell r="E184" t="str">
            <v>uca 44</v>
          </cell>
          <cell r="F184" t="str">
            <v>DEP</v>
          </cell>
          <cell r="G184" t="str">
            <v>pass</v>
          </cell>
          <cell r="H184" t="str">
            <v>03.44269</v>
          </cell>
          <cell r="I184">
            <v>24</v>
          </cell>
          <cell r="J184">
            <v>30182</v>
          </cell>
        </row>
        <row r="185">
          <cell r="C185">
            <v>364</v>
          </cell>
          <cell r="D185" t="str">
            <v>CHOTARD Kévin</v>
          </cell>
          <cell r="E185" t="str">
            <v>vc laillé vallons de vilaine</v>
          </cell>
          <cell r="F185" t="str">
            <v>DEP</v>
          </cell>
          <cell r="G185" t="str">
            <v>ppn CM</v>
          </cell>
          <cell r="H185" t="str">
            <v>06.35442</v>
          </cell>
          <cell r="I185">
            <v>9</v>
          </cell>
          <cell r="J185">
            <v>31561</v>
          </cell>
        </row>
        <row r="186">
          <cell r="C186">
            <v>365</v>
          </cell>
          <cell r="D186" t="str">
            <v>GIBET Nicolas</v>
          </cell>
          <cell r="E186" t="str">
            <v>cc moncontour</v>
          </cell>
          <cell r="F186" t="str">
            <v>DEP</v>
          </cell>
          <cell r="G186" t="str">
            <v>pass</v>
          </cell>
          <cell r="H186" t="str">
            <v>06.22076</v>
          </cell>
          <cell r="I186">
            <v>74</v>
          </cell>
          <cell r="J186">
            <v>30712</v>
          </cell>
        </row>
        <row r="187">
          <cell r="C187">
            <v>366</v>
          </cell>
          <cell r="D187" t="str">
            <v>BIENVENU Olivier</v>
          </cell>
          <cell r="E187" t="str">
            <v>team bikers 22</v>
          </cell>
          <cell r="F187" t="str">
            <v>DEP</v>
          </cell>
          <cell r="G187" t="str">
            <v>3C dh</v>
          </cell>
          <cell r="H187" t="str">
            <v>06.22284</v>
          </cell>
          <cell r="I187">
            <v>139</v>
          </cell>
          <cell r="J187">
            <v>30796</v>
          </cell>
        </row>
        <row r="188">
          <cell r="C188">
            <v>367</v>
          </cell>
          <cell r="D188" t="str">
            <v>RANNOU Dylan</v>
          </cell>
          <cell r="E188" t="str">
            <v>vs quimper</v>
          </cell>
          <cell r="F188" t="str">
            <v>DEP</v>
          </cell>
          <cell r="G188" t="str">
            <v>3C</v>
          </cell>
          <cell r="H188" t="str">
            <v>06.29032</v>
          </cell>
          <cell r="I188">
            <v>381</v>
          </cell>
          <cell r="J188">
            <v>34727</v>
          </cell>
        </row>
        <row r="189">
          <cell r="C189">
            <v>368</v>
          </cell>
          <cell r="D189" t="str">
            <v>ARZ Pierre</v>
          </cell>
          <cell r="E189" t="str">
            <v>ac pays de baud</v>
          </cell>
          <cell r="F189" t="str">
            <v>DEP</v>
          </cell>
          <cell r="G189" t="str">
            <v>3C</v>
          </cell>
          <cell r="H189" t="str">
            <v>06.56342</v>
          </cell>
          <cell r="I189">
            <v>214</v>
          </cell>
          <cell r="J189">
            <v>34910</v>
          </cell>
        </row>
        <row r="190">
          <cell r="C190">
            <v>369</v>
          </cell>
          <cell r="D190" t="str">
            <v>BOILEAU Steven</v>
          </cell>
          <cell r="E190" t="str">
            <v>uc pays de morlaix</v>
          </cell>
          <cell r="F190" t="str">
            <v>DEP</v>
          </cell>
          <cell r="G190" t="str">
            <v>p open</v>
          </cell>
          <cell r="H190" t="str">
            <v>06.29315</v>
          </cell>
          <cell r="I190">
            <v>5</v>
          </cell>
          <cell r="J190">
            <v>36267</v>
          </cell>
        </row>
        <row r="191">
          <cell r="C191">
            <v>370</v>
          </cell>
          <cell r="D191" t="str">
            <v>TREHOREL Florian</v>
          </cell>
          <cell r="E191" t="str">
            <v>cc moncontour</v>
          </cell>
          <cell r="F191" t="str">
            <v>DEP</v>
          </cell>
          <cell r="G191" t="str">
            <v>pass</v>
          </cell>
          <cell r="H191" t="str">
            <v>06.22076</v>
          </cell>
          <cell r="I191">
            <v>75</v>
          </cell>
          <cell r="J191">
            <v>32397</v>
          </cell>
        </row>
        <row r="192">
          <cell r="C192">
            <v>371</v>
          </cell>
          <cell r="D192" t="str">
            <v>FANIC Kévin</v>
          </cell>
          <cell r="E192" t="str">
            <v>école vtt du lié</v>
          </cell>
          <cell r="F192" t="str">
            <v>DEP</v>
          </cell>
          <cell r="G192" t="str">
            <v>p open</v>
          </cell>
          <cell r="H192" t="str">
            <v>06.22351</v>
          </cell>
          <cell r="I192">
            <v>182</v>
          </cell>
          <cell r="J192">
            <v>31865</v>
          </cell>
        </row>
        <row r="193">
          <cell r="C193">
            <v>372</v>
          </cell>
        </row>
        <row r="194">
          <cell r="C194">
            <v>373</v>
          </cell>
        </row>
        <row r="195">
          <cell r="C195">
            <v>374</v>
          </cell>
        </row>
        <row r="196">
          <cell r="C196">
            <v>375</v>
          </cell>
        </row>
        <row r="197">
          <cell r="C197">
            <v>376</v>
          </cell>
        </row>
        <row r="198">
          <cell r="C198">
            <v>377</v>
          </cell>
        </row>
        <row r="199">
          <cell r="C199">
            <v>385</v>
          </cell>
          <cell r="D199" t="str">
            <v>FAVREAU Jean Louis</v>
          </cell>
          <cell r="E199" t="str">
            <v>vc challand</v>
          </cell>
          <cell r="F199" t="str">
            <v>DEP</v>
          </cell>
          <cell r="G199" t="str">
            <v>pass</v>
          </cell>
          <cell r="H199" t="str">
            <v>03.85024</v>
          </cell>
          <cell r="I199">
            <v>213</v>
          </cell>
          <cell r="J199">
            <v>29589</v>
          </cell>
        </row>
        <row r="200">
          <cell r="C200">
            <v>386</v>
          </cell>
        </row>
        <row r="201">
          <cell r="C201">
            <v>387</v>
          </cell>
        </row>
        <row r="202">
          <cell r="C202">
            <v>388</v>
          </cell>
        </row>
        <row r="203">
          <cell r="C203">
            <v>389</v>
          </cell>
          <cell r="D203" t="str">
            <v>MASSE Anthony</v>
          </cell>
          <cell r="E203" t="str">
            <v>chateaulin (29)</v>
          </cell>
          <cell r="F203" t="str">
            <v>DEP</v>
          </cell>
          <cell r="H203" t="str">
            <v>carte jour</v>
          </cell>
          <cell r="J203">
            <v>28122</v>
          </cell>
        </row>
        <row r="204">
          <cell r="C204">
            <v>390</v>
          </cell>
        </row>
        <row r="205">
          <cell r="C205">
            <v>391</v>
          </cell>
        </row>
        <row r="206">
          <cell r="C206">
            <v>392</v>
          </cell>
        </row>
        <row r="207">
          <cell r="C207">
            <v>393</v>
          </cell>
        </row>
        <row r="208">
          <cell r="C208">
            <v>394</v>
          </cell>
          <cell r="D208" t="str">
            <v>NEDELLEC Jean-Francois</v>
          </cell>
          <cell r="E208" t="str">
            <v>pordic (22)</v>
          </cell>
          <cell r="F208" t="str">
            <v>DEP</v>
          </cell>
          <cell r="H208" t="str">
            <v>carte jour</v>
          </cell>
          <cell r="J208">
            <v>28412</v>
          </cell>
        </row>
        <row r="209">
          <cell r="C209">
            <v>395</v>
          </cell>
          <cell r="D209" t="str">
            <v>GUILLOUZI Stephen</v>
          </cell>
          <cell r="E209" t="str">
            <v>st gilles vx marché (22)</v>
          </cell>
          <cell r="F209" t="str">
            <v>DEP</v>
          </cell>
          <cell r="H209" t="str">
            <v>carte jour</v>
          </cell>
          <cell r="J209">
            <v>30628</v>
          </cell>
        </row>
        <row r="210">
          <cell r="C210">
            <v>396</v>
          </cell>
        </row>
        <row r="211">
          <cell r="C211">
            <v>397</v>
          </cell>
          <cell r="D211" t="str">
            <v>MEQUIGNON Thomas</v>
          </cell>
          <cell r="E211" t="str">
            <v>sizun (29)</v>
          </cell>
          <cell r="F211" t="str">
            <v>DEP</v>
          </cell>
          <cell r="H211" t="str">
            <v>carte jour</v>
          </cell>
          <cell r="J211">
            <v>30129</v>
          </cell>
        </row>
        <row r="212">
          <cell r="C212">
            <v>398</v>
          </cell>
          <cell r="D212" t="str">
            <v>LECONTE Hughes</v>
          </cell>
          <cell r="E212" t="str">
            <v>cancale</v>
          </cell>
          <cell r="F212" t="str">
            <v>DEP</v>
          </cell>
          <cell r="H212" t="str">
            <v>carte jour</v>
          </cell>
          <cell r="J212">
            <v>28801</v>
          </cell>
        </row>
        <row r="213">
          <cell r="C213">
            <v>399</v>
          </cell>
          <cell r="D213" t="str">
            <v>TRAPLETTI Antoine</v>
          </cell>
          <cell r="E213" t="str">
            <v>plérin (22)</v>
          </cell>
          <cell r="F213" t="str">
            <v>DEP</v>
          </cell>
          <cell r="H213" t="str">
            <v>carte jour</v>
          </cell>
          <cell r="J213">
            <v>30957</v>
          </cell>
        </row>
        <row r="214">
          <cell r="C214">
            <v>400</v>
          </cell>
        </row>
        <row r="215">
          <cell r="C215">
            <v>401</v>
          </cell>
        </row>
        <row r="216">
          <cell r="C216">
            <v>402</v>
          </cell>
          <cell r="D216" t="str">
            <v>RANNOU Jean yves</v>
          </cell>
          <cell r="E216" t="str">
            <v>landudal vtt</v>
          </cell>
          <cell r="F216" t="str">
            <v>M40</v>
          </cell>
          <cell r="G216" t="str">
            <v>3C</v>
          </cell>
          <cell r="H216" t="str">
            <v>06.29373</v>
          </cell>
          <cell r="I216">
            <v>8</v>
          </cell>
          <cell r="J216">
            <v>24896</v>
          </cell>
        </row>
        <row r="217">
          <cell r="C217">
            <v>403</v>
          </cell>
          <cell r="D217" t="str">
            <v>COQUIN Stéphane</v>
          </cell>
          <cell r="E217" t="str">
            <v>vc laillé vallons de vilaine</v>
          </cell>
          <cell r="F217" t="str">
            <v>M40</v>
          </cell>
          <cell r="G217" t="str">
            <v>pass</v>
          </cell>
          <cell r="H217" t="str">
            <v>06.35442</v>
          </cell>
          <cell r="I217">
            <v>4</v>
          </cell>
          <cell r="J217">
            <v>26550</v>
          </cell>
        </row>
        <row r="218">
          <cell r="C218">
            <v>404</v>
          </cell>
          <cell r="D218" t="str">
            <v>LE PARC Jérôme</v>
          </cell>
          <cell r="E218" t="str">
            <v>pro fermetures wilier</v>
          </cell>
          <cell r="F218" t="str">
            <v>M40</v>
          </cell>
          <cell r="G218" t="str">
            <v>2C</v>
          </cell>
          <cell r="H218" t="str">
            <v>06.56186</v>
          </cell>
          <cell r="I218">
            <v>144</v>
          </cell>
          <cell r="J218">
            <v>27397</v>
          </cell>
        </row>
        <row r="219">
          <cell r="C219">
            <v>405</v>
          </cell>
        </row>
        <row r="220">
          <cell r="C220">
            <v>406</v>
          </cell>
          <cell r="D220" t="str">
            <v>TREMELO Olivier</v>
          </cell>
          <cell r="E220" t="str">
            <v>vtt pays de vilaine</v>
          </cell>
          <cell r="F220" t="str">
            <v>M40</v>
          </cell>
          <cell r="G220" t="str">
            <v>p open</v>
          </cell>
          <cell r="H220" t="str">
            <v>06.35438</v>
          </cell>
          <cell r="I220">
            <v>25</v>
          </cell>
          <cell r="J220">
            <v>25944</v>
          </cell>
        </row>
        <row r="221">
          <cell r="C221">
            <v>407</v>
          </cell>
        </row>
        <row r="222">
          <cell r="C222">
            <v>408</v>
          </cell>
          <cell r="D222" t="str">
            <v>LE ROI Jean-Pierre</v>
          </cell>
          <cell r="E222" t="str">
            <v>a mi chemins</v>
          </cell>
          <cell r="F222" t="str">
            <v>M40</v>
          </cell>
          <cell r="G222" t="str">
            <v>pass</v>
          </cell>
          <cell r="H222" t="str">
            <v>06.29305</v>
          </cell>
          <cell r="I222">
            <v>27</v>
          </cell>
          <cell r="J222">
            <v>27702</v>
          </cell>
        </row>
        <row r="223">
          <cell r="C223">
            <v>409</v>
          </cell>
          <cell r="D223" t="str">
            <v>GREFFIER Jean-Paul</v>
          </cell>
          <cell r="E223" t="str">
            <v>vc laillé vallons de vilaine</v>
          </cell>
          <cell r="F223" t="str">
            <v>M50</v>
          </cell>
          <cell r="G223" t="str">
            <v>pass</v>
          </cell>
          <cell r="H223" t="str">
            <v>06.35442</v>
          </cell>
          <cell r="I223">
            <v>15</v>
          </cell>
          <cell r="J223">
            <v>23895</v>
          </cell>
        </row>
        <row r="224">
          <cell r="C224">
            <v>410</v>
          </cell>
          <cell r="D224" t="str">
            <v>MARCOTTE Anthony</v>
          </cell>
          <cell r="E224" t="str">
            <v>vtt pays de vilaine</v>
          </cell>
          <cell r="F224" t="str">
            <v>M40</v>
          </cell>
          <cell r="G224" t="str">
            <v>pass</v>
          </cell>
          <cell r="H224" t="str">
            <v>06.35438</v>
          </cell>
          <cell r="I224">
            <v>23</v>
          </cell>
          <cell r="J224">
            <v>26204</v>
          </cell>
        </row>
        <row r="225">
          <cell r="C225">
            <v>411</v>
          </cell>
          <cell r="D225" t="str">
            <v>BOURDE  Pascal</v>
          </cell>
          <cell r="E225" t="str">
            <v>mega club</v>
          </cell>
          <cell r="F225" t="str">
            <v>M40</v>
          </cell>
          <cell r="G225" t="str">
            <v>pass</v>
          </cell>
          <cell r="H225" t="str">
            <v>06.22413</v>
          </cell>
          <cell r="I225">
            <v>12</v>
          </cell>
          <cell r="J225">
            <v>24448</v>
          </cell>
        </row>
        <row r="226">
          <cell r="C226">
            <v>412</v>
          </cell>
        </row>
        <row r="227">
          <cell r="C227">
            <v>413</v>
          </cell>
          <cell r="D227" t="str">
            <v>MILLOT Christophe</v>
          </cell>
          <cell r="E227" t="str">
            <v>école vtt du lié</v>
          </cell>
          <cell r="F227" t="str">
            <v>M40</v>
          </cell>
          <cell r="G227" t="str">
            <v>3C</v>
          </cell>
          <cell r="H227" t="str">
            <v>06.22351</v>
          </cell>
          <cell r="I227">
            <v>48</v>
          </cell>
          <cell r="J227">
            <v>26797</v>
          </cell>
        </row>
        <row r="228">
          <cell r="C228">
            <v>414</v>
          </cell>
        </row>
        <row r="229">
          <cell r="C229">
            <v>415</v>
          </cell>
          <cell r="D229" t="str">
            <v>GUILLERME Claude</v>
          </cell>
          <cell r="E229" t="str">
            <v>acp baud</v>
          </cell>
          <cell r="F229" t="str">
            <v>M40</v>
          </cell>
          <cell r="G229" t="str">
            <v>p open</v>
          </cell>
          <cell r="H229" t="str">
            <v>06.56342</v>
          </cell>
          <cell r="I229">
            <v>149</v>
          </cell>
          <cell r="J229">
            <v>25397</v>
          </cell>
        </row>
        <row r="230">
          <cell r="C230">
            <v>416</v>
          </cell>
          <cell r="D230" t="str">
            <v>FRANCOIS Laurent</v>
          </cell>
          <cell r="E230" t="str">
            <v>vtt pays de vilaine</v>
          </cell>
          <cell r="F230" t="str">
            <v>M50</v>
          </cell>
          <cell r="G230" t="str">
            <v>3C</v>
          </cell>
          <cell r="H230" t="str">
            <v>06.35438</v>
          </cell>
          <cell r="I230">
            <v>29</v>
          </cell>
          <cell r="J230">
            <v>23015</v>
          </cell>
        </row>
        <row r="231">
          <cell r="C231">
            <v>417</v>
          </cell>
          <cell r="D231" t="str">
            <v>DAVEU Fabrice</v>
          </cell>
          <cell r="E231" t="str">
            <v>ec rance frémur</v>
          </cell>
          <cell r="F231" t="str">
            <v>M40</v>
          </cell>
          <cell r="G231" t="str">
            <v>pass</v>
          </cell>
          <cell r="H231" t="str">
            <v>06.22200</v>
          </cell>
          <cell r="I231">
            <v>76</v>
          </cell>
          <cell r="J231">
            <v>26523</v>
          </cell>
        </row>
        <row r="232">
          <cell r="C232">
            <v>418</v>
          </cell>
          <cell r="D232" t="str">
            <v>MEHAULT Eric</v>
          </cell>
          <cell r="E232" t="str">
            <v>ploufragan st carreuc cyclisme</v>
          </cell>
          <cell r="F232" t="str">
            <v>M40</v>
          </cell>
          <cell r="G232" t="str">
            <v>p open</v>
          </cell>
          <cell r="H232" t="str">
            <v>06.22389</v>
          </cell>
          <cell r="I232">
            <v>49</v>
          </cell>
          <cell r="J232">
            <v>25407</v>
          </cell>
        </row>
        <row r="233">
          <cell r="C233">
            <v>419</v>
          </cell>
        </row>
        <row r="234">
          <cell r="C234">
            <v>420</v>
          </cell>
          <cell r="D234" t="str">
            <v>RAULT Daniel</v>
          </cell>
          <cell r="E234" t="str">
            <v>penthièvre vélo team</v>
          </cell>
          <cell r="F234" t="str">
            <v>M50</v>
          </cell>
          <cell r="G234" t="str">
            <v>pass</v>
          </cell>
          <cell r="H234" t="str">
            <v>06.22406</v>
          </cell>
          <cell r="I234">
            <v>39</v>
          </cell>
          <cell r="J234">
            <v>23264</v>
          </cell>
        </row>
        <row r="235">
          <cell r="C235">
            <v>421</v>
          </cell>
          <cell r="D235" t="str">
            <v>LE COZ Frédéric</v>
          </cell>
          <cell r="E235" t="str">
            <v>vc de l'évron</v>
          </cell>
          <cell r="F235" t="str">
            <v>M40</v>
          </cell>
          <cell r="G235" t="str">
            <v>pass</v>
          </cell>
          <cell r="H235" t="str">
            <v>06.22265</v>
          </cell>
          <cell r="I235">
            <v>128</v>
          </cell>
          <cell r="J235">
            <v>27436</v>
          </cell>
        </row>
        <row r="236">
          <cell r="C236">
            <v>422</v>
          </cell>
          <cell r="D236" t="str">
            <v>LECOULAN Dominique</v>
          </cell>
          <cell r="E236" t="str">
            <v>ac st broladre</v>
          </cell>
          <cell r="F236" t="str">
            <v>M40</v>
          </cell>
          <cell r="G236" t="str">
            <v>ppn cm</v>
          </cell>
          <cell r="H236" t="str">
            <v>06.35307</v>
          </cell>
          <cell r="I236">
            <v>137</v>
          </cell>
          <cell r="J236">
            <v>27000</v>
          </cell>
        </row>
        <row r="237">
          <cell r="C237">
            <v>423</v>
          </cell>
          <cell r="D237" t="str">
            <v>pas de plaque</v>
          </cell>
        </row>
        <row r="238">
          <cell r="C238">
            <v>424</v>
          </cell>
          <cell r="D238" t="str">
            <v>LE PROVOST Philippe</v>
          </cell>
          <cell r="E238" t="str">
            <v>uc du mortainais (50)</v>
          </cell>
          <cell r="F238" t="str">
            <v>M40</v>
          </cell>
          <cell r="G238" t="str">
            <v>pass</v>
          </cell>
          <cell r="H238" t="str">
            <v>17.50516</v>
          </cell>
          <cell r="I238">
            <v>31</v>
          </cell>
          <cell r="J238">
            <v>25502</v>
          </cell>
        </row>
        <row r="239">
          <cell r="C239">
            <v>425</v>
          </cell>
          <cell r="D239" t="str">
            <v>LE GOFF Jérome</v>
          </cell>
          <cell r="E239" t="str">
            <v>ec plouha lanvollon</v>
          </cell>
          <cell r="F239" t="str">
            <v>M40</v>
          </cell>
          <cell r="G239" t="str">
            <v>pass</v>
          </cell>
          <cell r="H239" t="str">
            <v>06.22341</v>
          </cell>
          <cell r="I239">
            <v>50</v>
          </cell>
          <cell r="J239">
            <v>27577</v>
          </cell>
        </row>
        <row r="240">
          <cell r="C240">
            <v>426</v>
          </cell>
          <cell r="D240" t="str">
            <v>MUZELLEC Hervé</v>
          </cell>
          <cell r="E240" t="str">
            <v>vc laillé vallons de vilaine</v>
          </cell>
          <cell r="F240" t="str">
            <v>M50</v>
          </cell>
          <cell r="G240" t="str">
            <v>pass</v>
          </cell>
          <cell r="H240" t="str">
            <v>06.35442</v>
          </cell>
          <cell r="I240">
            <v>6</v>
          </cell>
          <cell r="J240">
            <v>23554</v>
          </cell>
        </row>
        <row r="241">
          <cell r="C241">
            <v>427</v>
          </cell>
          <cell r="D241" t="str">
            <v>LE QUERE Frederic</v>
          </cell>
          <cell r="E241" t="str">
            <v>vc de l'évron</v>
          </cell>
          <cell r="F241" t="str">
            <v>M40</v>
          </cell>
          <cell r="G241" t="str">
            <v>pass</v>
          </cell>
          <cell r="H241" t="str">
            <v>06.22265</v>
          </cell>
          <cell r="I241">
            <v>67</v>
          </cell>
          <cell r="J241">
            <v>26926</v>
          </cell>
        </row>
        <row r="242">
          <cell r="C242">
            <v>428</v>
          </cell>
          <cell r="D242" t="str">
            <v>MOY Christophe</v>
          </cell>
          <cell r="E242" t="str">
            <v>vc de l'évron</v>
          </cell>
          <cell r="F242" t="str">
            <v>M40</v>
          </cell>
          <cell r="G242" t="str">
            <v>pass</v>
          </cell>
          <cell r="H242" t="str">
            <v>06.22265</v>
          </cell>
          <cell r="I242">
            <v>119</v>
          </cell>
          <cell r="J242">
            <v>26595</v>
          </cell>
        </row>
        <row r="243">
          <cell r="C243">
            <v>429</v>
          </cell>
        </row>
        <row r="244">
          <cell r="C244">
            <v>430</v>
          </cell>
        </row>
        <row r="245">
          <cell r="C245">
            <v>431</v>
          </cell>
        </row>
        <row r="246">
          <cell r="C246">
            <v>432</v>
          </cell>
          <cell r="D246" t="str">
            <v>GUILCHET Jean Marc</v>
          </cell>
          <cell r="E246" t="str">
            <v>kemperlé yaouankiz team vtt</v>
          </cell>
          <cell r="F246" t="str">
            <v>M40</v>
          </cell>
          <cell r="G246" t="str">
            <v>pass</v>
          </cell>
          <cell r="H246" t="str">
            <v>06.29329</v>
          </cell>
          <cell r="I246">
            <v>82</v>
          </cell>
          <cell r="J246">
            <v>24521</v>
          </cell>
        </row>
        <row r="247">
          <cell r="C247">
            <v>433</v>
          </cell>
          <cell r="D247" t="str">
            <v>LE QUINTREC Franck</v>
          </cell>
          <cell r="E247" t="str">
            <v>ac questembert</v>
          </cell>
          <cell r="F247" t="str">
            <v>M40</v>
          </cell>
          <cell r="G247" t="str">
            <v>pass</v>
          </cell>
          <cell r="H247" t="str">
            <v>06.56193</v>
          </cell>
          <cell r="I247">
            <v>39</v>
          </cell>
          <cell r="J247">
            <v>25026</v>
          </cell>
        </row>
        <row r="248">
          <cell r="C248">
            <v>434</v>
          </cell>
          <cell r="D248" t="str">
            <v>SALAUN Yannick</v>
          </cell>
          <cell r="E248" t="str">
            <v>ploumilliau (ffc)</v>
          </cell>
          <cell r="F248" t="str">
            <v>M40</v>
          </cell>
          <cell r="G248" t="str">
            <v>ppn cm</v>
          </cell>
          <cell r="H248" t="str">
            <v>06.22800</v>
          </cell>
          <cell r="I248">
            <v>38</v>
          </cell>
          <cell r="J248">
            <v>26366</v>
          </cell>
        </row>
        <row r="249">
          <cell r="C249">
            <v>435</v>
          </cell>
          <cell r="D249" t="str">
            <v>GOULARD Youenn</v>
          </cell>
          <cell r="E249" t="str">
            <v>véloce vannes</v>
          </cell>
          <cell r="F249" t="str">
            <v>M40</v>
          </cell>
          <cell r="G249" t="str">
            <v>p open</v>
          </cell>
          <cell r="H249" t="str">
            <v>06.56083</v>
          </cell>
          <cell r="I249">
            <v>370</v>
          </cell>
          <cell r="J249">
            <v>27625</v>
          </cell>
        </row>
        <row r="250">
          <cell r="C250">
            <v>436</v>
          </cell>
        </row>
        <row r="251">
          <cell r="C251">
            <v>437</v>
          </cell>
        </row>
        <row r="252">
          <cell r="C252">
            <v>438</v>
          </cell>
        </row>
        <row r="253">
          <cell r="C253">
            <v>439</v>
          </cell>
        </row>
        <row r="254">
          <cell r="C254">
            <v>440</v>
          </cell>
          <cell r="D254" t="str">
            <v>LE THEOFF Eric</v>
          </cell>
          <cell r="E254" t="str">
            <v>kemperlé yaouankiz team vtt</v>
          </cell>
          <cell r="F254" t="str">
            <v>M40</v>
          </cell>
          <cell r="G254" t="str">
            <v>pass</v>
          </cell>
          <cell r="H254" t="str">
            <v>06.29329</v>
          </cell>
          <cell r="I254">
            <v>25</v>
          </cell>
          <cell r="J254">
            <v>26913</v>
          </cell>
        </row>
        <row r="255">
          <cell r="C255">
            <v>441</v>
          </cell>
          <cell r="D255" t="str">
            <v>HERMANGE Cyril</v>
          </cell>
          <cell r="E255" t="str">
            <v>vtt pays de vilaine</v>
          </cell>
          <cell r="F255" t="str">
            <v>M40</v>
          </cell>
          <cell r="G255" t="str">
            <v>pass</v>
          </cell>
          <cell r="H255" t="str">
            <v>06.35438</v>
          </cell>
          <cell r="I255">
            <v>44</v>
          </cell>
          <cell r="J255">
            <v>27092</v>
          </cell>
        </row>
        <row r="256">
          <cell r="C256">
            <v>442</v>
          </cell>
          <cell r="D256" t="str">
            <v>MASSON hervé</v>
          </cell>
          <cell r="E256" t="str">
            <v>école vtt du lié</v>
          </cell>
          <cell r="F256" t="str">
            <v>M40</v>
          </cell>
          <cell r="G256" t="str">
            <v>p open</v>
          </cell>
          <cell r="H256" t="str">
            <v>06.22351</v>
          </cell>
          <cell r="I256">
            <v>198</v>
          </cell>
          <cell r="J256">
            <v>27654</v>
          </cell>
        </row>
        <row r="257">
          <cell r="C257">
            <v>443</v>
          </cell>
        </row>
        <row r="258">
          <cell r="C258">
            <v>444</v>
          </cell>
        </row>
        <row r="259">
          <cell r="C259">
            <v>445</v>
          </cell>
        </row>
        <row r="260">
          <cell r="C260">
            <v>446</v>
          </cell>
        </row>
        <row r="261">
          <cell r="C261">
            <v>447</v>
          </cell>
          <cell r="D261" t="str">
            <v>pas de plaque</v>
          </cell>
        </row>
        <row r="262">
          <cell r="C262">
            <v>448</v>
          </cell>
        </row>
        <row r="263">
          <cell r="C263">
            <v>449</v>
          </cell>
        </row>
        <row r="264">
          <cell r="C264">
            <v>450</v>
          </cell>
        </row>
        <row r="265">
          <cell r="C265">
            <v>451</v>
          </cell>
        </row>
        <row r="266">
          <cell r="C266">
            <v>452</v>
          </cell>
        </row>
        <row r="267">
          <cell r="C267">
            <v>453</v>
          </cell>
        </row>
        <row r="268">
          <cell r="C268">
            <v>454</v>
          </cell>
          <cell r="D268" t="str">
            <v>SELIGOUR François</v>
          </cell>
          <cell r="E268" t="str">
            <v>sc malestroit</v>
          </cell>
          <cell r="F268" t="str">
            <v>M50</v>
          </cell>
          <cell r="G268" t="str">
            <v>pass</v>
          </cell>
          <cell r="H268" t="str">
            <v>06.56006</v>
          </cell>
          <cell r="I268">
            <v>28</v>
          </cell>
          <cell r="J268">
            <v>23174</v>
          </cell>
        </row>
        <row r="269">
          <cell r="C269">
            <v>455</v>
          </cell>
        </row>
        <row r="270">
          <cell r="C270">
            <v>456</v>
          </cell>
        </row>
        <row r="271">
          <cell r="C271">
            <v>457</v>
          </cell>
        </row>
        <row r="272">
          <cell r="C272">
            <v>458</v>
          </cell>
        </row>
        <row r="273">
          <cell r="C273">
            <v>459</v>
          </cell>
        </row>
        <row r="274">
          <cell r="C274">
            <v>460</v>
          </cell>
        </row>
        <row r="275">
          <cell r="C275">
            <v>461</v>
          </cell>
        </row>
        <row r="276">
          <cell r="C276">
            <v>462</v>
          </cell>
        </row>
        <row r="277">
          <cell r="C277">
            <v>463</v>
          </cell>
        </row>
        <row r="278">
          <cell r="C278">
            <v>464</v>
          </cell>
        </row>
        <row r="279">
          <cell r="C279">
            <v>465</v>
          </cell>
        </row>
        <row r="280">
          <cell r="C280">
            <v>466</v>
          </cell>
        </row>
        <row r="281">
          <cell r="C281">
            <v>467</v>
          </cell>
        </row>
        <row r="282">
          <cell r="C282">
            <v>468</v>
          </cell>
        </row>
        <row r="283">
          <cell r="C283">
            <v>469</v>
          </cell>
        </row>
        <row r="284">
          <cell r="C284">
            <v>470</v>
          </cell>
          <cell r="D284" t="str">
            <v>PRUD'HOMME Hervé</v>
          </cell>
          <cell r="E284" t="str">
            <v>team côte granit rose</v>
          </cell>
          <cell r="F284" t="str">
            <v>M50</v>
          </cell>
          <cell r="G284" t="str">
            <v>3C</v>
          </cell>
          <cell r="H284" t="str">
            <v>06.22336</v>
          </cell>
          <cell r="I284">
            <v>15</v>
          </cell>
          <cell r="J284">
            <v>23372</v>
          </cell>
        </row>
        <row r="285">
          <cell r="C285">
            <v>471</v>
          </cell>
          <cell r="D285" t="str">
            <v>BERET Lionel</v>
          </cell>
          <cell r="E285" t="str">
            <v>ac pays de baud</v>
          </cell>
          <cell r="F285" t="str">
            <v>M40</v>
          </cell>
          <cell r="G285" t="str">
            <v>1C</v>
          </cell>
          <cell r="H285" t="str">
            <v>06.56342</v>
          </cell>
          <cell r="I285">
            <v>126</v>
          </cell>
          <cell r="J285">
            <v>26579</v>
          </cell>
        </row>
        <row r="286">
          <cell r="C286">
            <v>472</v>
          </cell>
          <cell r="D286" t="str">
            <v>LE TROADEC Nicolas</v>
          </cell>
          <cell r="E286" t="str">
            <v>chasseurs de gourins</v>
          </cell>
          <cell r="F286" t="str">
            <v>M40</v>
          </cell>
          <cell r="G286" t="str">
            <v>pass</v>
          </cell>
          <cell r="H286" t="str">
            <v>06.56096</v>
          </cell>
          <cell r="I286">
            <v>1</v>
          </cell>
          <cell r="J286">
            <v>26010</v>
          </cell>
        </row>
        <row r="287">
          <cell r="C287">
            <v>473</v>
          </cell>
          <cell r="D287" t="str">
            <v>TREHOREL Gérard</v>
          </cell>
          <cell r="E287" t="str">
            <v>cc moncontour</v>
          </cell>
          <cell r="F287" t="str">
            <v>M50</v>
          </cell>
          <cell r="G287" t="str">
            <v>pass</v>
          </cell>
          <cell r="H287" t="str">
            <v>06.22076</v>
          </cell>
          <cell r="I287">
            <v>54</v>
          </cell>
          <cell r="J287">
            <v>22264</v>
          </cell>
        </row>
        <row r="288">
          <cell r="C288">
            <v>474</v>
          </cell>
          <cell r="D288" t="str">
            <v>BOILEAU Frédéric</v>
          </cell>
          <cell r="E288" t="str">
            <v>ec plestin trégor</v>
          </cell>
          <cell r="F288" t="str">
            <v>M40</v>
          </cell>
          <cell r="G288" t="str">
            <v>3C</v>
          </cell>
          <cell r="H288" t="str">
            <v>06.22163</v>
          </cell>
          <cell r="I288">
            <v>758</v>
          </cell>
          <cell r="J288">
            <v>25609</v>
          </cell>
        </row>
        <row r="289">
          <cell r="C289">
            <v>475</v>
          </cell>
          <cell r="D289" t="str">
            <v>LE MOY Gérard</v>
          </cell>
          <cell r="E289" t="str">
            <v>cc du blavet</v>
          </cell>
          <cell r="F289" t="str">
            <v>M40</v>
          </cell>
          <cell r="H289" t="str">
            <v>06.22067</v>
          </cell>
          <cell r="I289">
            <v>15</v>
          </cell>
          <cell r="J289">
            <v>25080</v>
          </cell>
        </row>
        <row r="290">
          <cell r="C290">
            <v>476</v>
          </cell>
          <cell r="D290" t="str">
            <v>MAHE Laurent</v>
          </cell>
          <cell r="E290" t="str">
            <v>ec plouha lanvollon</v>
          </cell>
          <cell r="F290" t="str">
            <v>M40</v>
          </cell>
          <cell r="G290" t="str">
            <v>pass</v>
          </cell>
          <cell r="H290" t="str">
            <v>06.22341</v>
          </cell>
          <cell r="I290">
            <v>306</v>
          </cell>
          <cell r="J290">
            <v>26773</v>
          </cell>
        </row>
        <row r="291">
          <cell r="C291">
            <v>477</v>
          </cell>
        </row>
        <row r="292">
          <cell r="C292">
            <v>499</v>
          </cell>
        </row>
        <row r="293">
          <cell r="C293">
            <v>500</v>
          </cell>
        </row>
        <row r="294">
          <cell r="C294">
            <v>501</v>
          </cell>
          <cell r="D294" t="str">
            <v>CRISPIN Mickael</v>
          </cell>
          <cell r="E294" t="str">
            <v>pro fermetures wilier</v>
          </cell>
          <cell r="F294" t="str">
            <v>JH</v>
          </cell>
          <cell r="G294" t="str">
            <v>jun</v>
          </cell>
          <cell r="H294" t="str">
            <v>06.56009</v>
          </cell>
          <cell r="I294">
            <v>130</v>
          </cell>
          <cell r="J294">
            <v>35892</v>
          </cell>
        </row>
        <row r="295">
          <cell r="C295">
            <v>502</v>
          </cell>
          <cell r="D295" t="str">
            <v>PIEDNOIR Julien</v>
          </cell>
          <cell r="E295" t="str">
            <v>us vern</v>
          </cell>
          <cell r="F295" t="str">
            <v>JH</v>
          </cell>
          <cell r="G295" t="str">
            <v>jun</v>
          </cell>
          <cell r="H295" t="str">
            <v>06.35091</v>
          </cell>
          <cell r="I295">
            <v>159</v>
          </cell>
          <cell r="J295">
            <v>36145</v>
          </cell>
        </row>
        <row r="296">
          <cell r="C296">
            <v>503</v>
          </cell>
          <cell r="D296" t="str">
            <v>LE JOSSEC Renan</v>
          </cell>
          <cell r="E296" t="str">
            <v>pro fermetures wilier vc ruffiac</v>
          </cell>
          <cell r="F296" t="str">
            <v>JH</v>
          </cell>
          <cell r="G296" t="str">
            <v>jun</v>
          </cell>
          <cell r="H296" t="str">
            <v>06.56397</v>
          </cell>
          <cell r="I296">
            <v>61</v>
          </cell>
          <cell r="J296">
            <v>35497</v>
          </cell>
        </row>
        <row r="297">
          <cell r="C297">
            <v>504</v>
          </cell>
          <cell r="D297" t="str">
            <v>VINCE Alexis</v>
          </cell>
          <cell r="E297" t="str">
            <v>véloce vannes</v>
          </cell>
          <cell r="F297" t="str">
            <v>JH</v>
          </cell>
          <cell r="G297" t="str">
            <v>jun</v>
          </cell>
          <cell r="H297" t="str">
            <v>06.56083</v>
          </cell>
          <cell r="I297">
            <v>19</v>
          </cell>
          <cell r="J297">
            <v>35860</v>
          </cell>
        </row>
        <row r="298">
          <cell r="C298">
            <v>505</v>
          </cell>
          <cell r="D298" t="str">
            <v>JOUANNY Benoit</v>
          </cell>
          <cell r="E298" t="str">
            <v>ecole vtt du lié</v>
          </cell>
          <cell r="F298" t="str">
            <v>JH</v>
          </cell>
          <cell r="G298" t="str">
            <v>jun</v>
          </cell>
          <cell r="H298" t="str">
            <v>06.22351</v>
          </cell>
          <cell r="I298">
            <v>32</v>
          </cell>
          <cell r="J298">
            <v>36010</v>
          </cell>
        </row>
        <row r="299">
          <cell r="C299">
            <v>506</v>
          </cell>
          <cell r="D299" t="str">
            <v>GUILLOUX Romain</v>
          </cell>
          <cell r="E299" t="str">
            <v>vélo taupont </v>
          </cell>
          <cell r="F299" t="str">
            <v>JH</v>
          </cell>
          <cell r="G299" t="str">
            <v>jun</v>
          </cell>
          <cell r="H299" t="str">
            <v>06.56231</v>
          </cell>
          <cell r="I299">
            <v>7</v>
          </cell>
          <cell r="J299">
            <v>35922</v>
          </cell>
        </row>
        <row r="300">
          <cell r="C300">
            <v>507</v>
          </cell>
          <cell r="D300" t="str">
            <v>GUYOMARC'H Jean</v>
          </cell>
          <cell r="E300" t="str">
            <v>ucp morlaix</v>
          </cell>
          <cell r="F300" t="str">
            <v>JH</v>
          </cell>
          <cell r="G300" t="str">
            <v>jun</v>
          </cell>
          <cell r="H300" t="str">
            <v>06.29315</v>
          </cell>
          <cell r="I300">
            <v>4</v>
          </cell>
          <cell r="J300">
            <v>36152</v>
          </cell>
        </row>
        <row r="301">
          <cell r="C301">
            <v>508</v>
          </cell>
        </row>
        <row r="302">
          <cell r="C302">
            <v>509</v>
          </cell>
          <cell r="D302" t="str">
            <v>MACE Jimmy</v>
          </cell>
          <cell r="E302" t="str">
            <v>vtt pays de vilaine</v>
          </cell>
          <cell r="F302" t="str">
            <v>JH</v>
          </cell>
          <cell r="G302" t="str">
            <v>jun</v>
          </cell>
          <cell r="H302" t="str">
            <v>06.35438</v>
          </cell>
          <cell r="I302">
            <v>38</v>
          </cell>
          <cell r="J302">
            <v>36139</v>
          </cell>
        </row>
        <row r="303">
          <cell r="C303">
            <v>510</v>
          </cell>
          <cell r="D303" t="str">
            <v>DURAND Benoit</v>
          </cell>
          <cell r="E303" t="str">
            <v>vc plurien</v>
          </cell>
          <cell r="F303" t="str">
            <v>JH</v>
          </cell>
          <cell r="G303" t="str">
            <v>jun</v>
          </cell>
          <cell r="H303" t="str">
            <v>06.22054</v>
          </cell>
          <cell r="I303">
            <v>88</v>
          </cell>
          <cell r="J303">
            <v>36039</v>
          </cell>
        </row>
        <row r="304">
          <cell r="C304">
            <v>511</v>
          </cell>
        </row>
        <row r="305">
          <cell r="C305">
            <v>512</v>
          </cell>
          <cell r="D305" t="str">
            <v>KERDAL Lucas</v>
          </cell>
          <cell r="E305" t="str">
            <v>oc locminé</v>
          </cell>
          <cell r="F305" t="str">
            <v>JH</v>
          </cell>
          <cell r="G305" t="str">
            <v>jun</v>
          </cell>
          <cell r="H305" t="str">
            <v>06.56009</v>
          </cell>
          <cell r="I305">
            <v>133</v>
          </cell>
          <cell r="J305">
            <v>35851</v>
          </cell>
        </row>
        <row r="306">
          <cell r="C306">
            <v>513</v>
          </cell>
        </row>
        <row r="307">
          <cell r="C307">
            <v>514</v>
          </cell>
          <cell r="D307" t="str">
            <v>COUSIN Julien</v>
          </cell>
          <cell r="E307" t="str">
            <v>team vtt saint-lô</v>
          </cell>
          <cell r="F307" t="str">
            <v>JH</v>
          </cell>
          <cell r="G307" t="str">
            <v>jun</v>
          </cell>
          <cell r="H307" t="str">
            <v>17.50349</v>
          </cell>
          <cell r="I307">
            <v>238</v>
          </cell>
          <cell r="J307">
            <v>35506</v>
          </cell>
        </row>
        <row r="308">
          <cell r="C308">
            <v>515</v>
          </cell>
        </row>
        <row r="309">
          <cell r="C309">
            <v>516</v>
          </cell>
          <cell r="D309" t="str">
            <v>LE ROUX Aymeric</v>
          </cell>
          <cell r="E309" t="str">
            <v>vcp loudéac</v>
          </cell>
          <cell r="F309" t="str">
            <v>JH</v>
          </cell>
          <cell r="G309" t="str">
            <v>jun</v>
          </cell>
          <cell r="H309" t="str">
            <v>06.22314</v>
          </cell>
          <cell r="I309">
            <v>112</v>
          </cell>
          <cell r="J309">
            <v>35859</v>
          </cell>
        </row>
        <row r="310">
          <cell r="C310">
            <v>517</v>
          </cell>
          <cell r="D310" t="str">
            <v>GENISSEL Kilian</v>
          </cell>
          <cell r="E310" t="str">
            <v>ec rance frémur</v>
          </cell>
          <cell r="F310" t="str">
            <v>JH</v>
          </cell>
          <cell r="G310" t="str">
            <v>jun</v>
          </cell>
          <cell r="H310" t="str">
            <v>06.22200</v>
          </cell>
          <cell r="I310">
            <v>179</v>
          </cell>
          <cell r="J310">
            <v>35975</v>
          </cell>
        </row>
        <row r="311">
          <cell r="C311">
            <v>518</v>
          </cell>
          <cell r="D311" t="str">
            <v>LEVALLOIS Clément</v>
          </cell>
          <cell r="E311" t="str">
            <v>team vtt saint-lô</v>
          </cell>
          <cell r="F311" t="str">
            <v>JH</v>
          </cell>
          <cell r="G311" t="str">
            <v>jun</v>
          </cell>
          <cell r="H311" t="str">
            <v>17.50349</v>
          </cell>
          <cell r="I311">
            <v>50</v>
          </cell>
          <cell r="J311">
            <v>36115</v>
          </cell>
        </row>
        <row r="312">
          <cell r="C312">
            <v>519</v>
          </cell>
          <cell r="D312" t="str">
            <v>GALAIS Arthur</v>
          </cell>
          <cell r="E312" t="str">
            <v>vcs betton</v>
          </cell>
          <cell r="F312" t="str">
            <v>JH</v>
          </cell>
          <cell r="G312" t="str">
            <v>jun</v>
          </cell>
          <cell r="H312" t="str">
            <v>06.35262</v>
          </cell>
          <cell r="I312">
            <v>8</v>
          </cell>
          <cell r="J312">
            <v>36152</v>
          </cell>
        </row>
        <row r="313">
          <cell r="C313">
            <v>520</v>
          </cell>
        </row>
        <row r="314">
          <cell r="C314">
            <v>521</v>
          </cell>
          <cell r="D314" t="str">
            <v>ECOBICHON Gaetan</v>
          </cell>
          <cell r="E314" t="str">
            <v>école vtt du lié</v>
          </cell>
          <cell r="F314" t="str">
            <v>JH</v>
          </cell>
          <cell r="G314" t="str">
            <v>jun</v>
          </cell>
          <cell r="H314" t="str">
            <v>06.22351</v>
          </cell>
          <cell r="I314">
            <v>55</v>
          </cell>
          <cell r="J314">
            <v>35558</v>
          </cell>
        </row>
        <row r="315">
          <cell r="C315">
            <v>522</v>
          </cell>
        </row>
        <row r="316">
          <cell r="C316">
            <v>523</v>
          </cell>
        </row>
        <row r="317">
          <cell r="C317">
            <v>524</v>
          </cell>
          <cell r="D317" t="str">
            <v>MEHAT Kilian</v>
          </cell>
          <cell r="E317" t="str">
            <v>cyclos &amp; vtt pleumeurois</v>
          </cell>
          <cell r="F317" t="str">
            <v>JH</v>
          </cell>
          <cell r="G317" t="str">
            <v>pass</v>
          </cell>
          <cell r="H317" t="str">
            <v>06.22434</v>
          </cell>
          <cell r="I317">
            <v>3</v>
          </cell>
          <cell r="J317">
            <v>35659</v>
          </cell>
        </row>
        <row r="318">
          <cell r="C318">
            <v>525</v>
          </cell>
          <cell r="D318" t="str">
            <v>HOELLARD Thibaut</v>
          </cell>
          <cell r="E318" t="str">
            <v>vtt pays de vilaine</v>
          </cell>
          <cell r="F318" t="str">
            <v>JH</v>
          </cell>
          <cell r="G318" t="str">
            <v>jun</v>
          </cell>
          <cell r="H318" t="str">
            <v>06;35438</v>
          </cell>
          <cell r="I318">
            <v>37</v>
          </cell>
          <cell r="J318">
            <v>35757</v>
          </cell>
        </row>
        <row r="319">
          <cell r="C319">
            <v>526</v>
          </cell>
          <cell r="D319" t="str">
            <v>MALAQUIN Amaury</v>
          </cell>
          <cell r="E319" t="str">
            <v>vtt vallée du boel</v>
          </cell>
          <cell r="F319" t="str">
            <v>JH</v>
          </cell>
          <cell r="G319" t="str">
            <v>jun</v>
          </cell>
          <cell r="H319" t="str">
            <v>06.35276</v>
          </cell>
          <cell r="I319">
            <v>68</v>
          </cell>
          <cell r="J319">
            <v>35763</v>
          </cell>
        </row>
        <row r="320">
          <cell r="C320">
            <v>527</v>
          </cell>
        </row>
        <row r="321">
          <cell r="C321">
            <v>528</v>
          </cell>
          <cell r="D321" t="str">
            <v>DEBRAY Alan</v>
          </cell>
          <cell r="E321" t="str">
            <v>vtt ploermel</v>
          </cell>
          <cell r="F321" t="str">
            <v>JH</v>
          </cell>
          <cell r="G321" t="str">
            <v>jun</v>
          </cell>
          <cell r="H321" t="str">
            <v>06.56375</v>
          </cell>
          <cell r="I321">
            <v>9</v>
          </cell>
          <cell r="J321">
            <v>35935</v>
          </cell>
        </row>
        <row r="322">
          <cell r="C322">
            <v>529</v>
          </cell>
          <cell r="D322" t="str">
            <v>FRAVAL Aymeric</v>
          </cell>
          <cell r="E322" t="str">
            <v>vcp loudéac</v>
          </cell>
          <cell r="F322" t="str">
            <v>JH</v>
          </cell>
          <cell r="G322" t="str">
            <v>jun</v>
          </cell>
          <cell r="H322" t="str">
            <v>06.22314</v>
          </cell>
          <cell r="I322">
            <v>52</v>
          </cell>
          <cell r="J322">
            <v>35783</v>
          </cell>
        </row>
        <row r="323">
          <cell r="C323">
            <v>530</v>
          </cell>
          <cell r="D323" t="str">
            <v>GEFFROY Théo</v>
          </cell>
          <cell r="E323" t="str">
            <v>cyclos &amp; vtt pleumeurois</v>
          </cell>
          <cell r="F323" t="str">
            <v>JH</v>
          </cell>
          <cell r="G323" t="str">
            <v>p open</v>
          </cell>
          <cell r="H323" t="str">
            <v>06.22434</v>
          </cell>
          <cell r="I323">
            <v>2</v>
          </cell>
          <cell r="J323">
            <v>35748</v>
          </cell>
        </row>
        <row r="324">
          <cell r="C324">
            <v>531</v>
          </cell>
          <cell r="D324" t="str">
            <v>BRUNO Antoine</v>
          </cell>
          <cell r="E324" t="str">
            <v>ro bégard</v>
          </cell>
          <cell r="F324" t="str">
            <v>JH</v>
          </cell>
          <cell r="G324" t="str">
            <v>jun</v>
          </cell>
          <cell r="H324" t="str">
            <v>06.22071</v>
          </cell>
          <cell r="I324">
            <v>77</v>
          </cell>
          <cell r="J324">
            <v>36088</v>
          </cell>
        </row>
        <row r="325">
          <cell r="C325">
            <v>532</v>
          </cell>
        </row>
        <row r="326">
          <cell r="C326">
            <v>533</v>
          </cell>
          <cell r="D326" t="str">
            <v>TRIBALLIER Firmin</v>
          </cell>
          <cell r="E326" t="str">
            <v>vtt vallée du boel</v>
          </cell>
          <cell r="F326" t="str">
            <v>JH</v>
          </cell>
          <cell r="G326" t="str">
            <v>jun</v>
          </cell>
          <cell r="H326" t="str">
            <v>06.35276</v>
          </cell>
          <cell r="I326">
            <v>233</v>
          </cell>
          <cell r="J326">
            <v>36154</v>
          </cell>
        </row>
        <row r="327">
          <cell r="C327">
            <v>534</v>
          </cell>
        </row>
        <row r="328">
          <cell r="C328">
            <v>535</v>
          </cell>
          <cell r="D328" t="str">
            <v>COMMERE Hugo</v>
          </cell>
          <cell r="E328" t="str">
            <v>vtt cotes d'armor</v>
          </cell>
          <cell r="F328" t="str">
            <v>JH</v>
          </cell>
          <cell r="G328" t="str">
            <v>jun</v>
          </cell>
          <cell r="H328" t="str">
            <v>06.22233</v>
          </cell>
          <cell r="I328">
            <v>45</v>
          </cell>
          <cell r="J328">
            <v>35902</v>
          </cell>
        </row>
        <row r="329">
          <cell r="C329">
            <v>536</v>
          </cell>
          <cell r="D329" t="str">
            <v>LE COINTE Axel</v>
          </cell>
          <cell r="E329" t="str">
            <v>vcp loudéac</v>
          </cell>
          <cell r="F329" t="str">
            <v>JH</v>
          </cell>
          <cell r="G329" t="str">
            <v>jun</v>
          </cell>
          <cell r="H329" t="str">
            <v>06;22314</v>
          </cell>
          <cell r="I329">
            <v>115</v>
          </cell>
          <cell r="J329">
            <v>35670</v>
          </cell>
        </row>
        <row r="330">
          <cell r="C330">
            <v>537</v>
          </cell>
        </row>
        <row r="331">
          <cell r="C331">
            <v>538</v>
          </cell>
        </row>
        <row r="332">
          <cell r="C332">
            <v>539</v>
          </cell>
        </row>
        <row r="333">
          <cell r="C333">
            <v>540</v>
          </cell>
        </row>
        <row r="334">
          <cell r="C334">
            <v>541</v>
          </cell>
        </row>
        <row r="335">
          <cell r="C335">
            <v>542</v>
          </cell>
          <cell r="D335" t="str">
            <v>MAURICE Vincent</v>
          </cell>
          <cell r="E335" t="str">
            <v>véloce vannes</v>
          </cell>
          <cell r="F335" t="str">
            <v>JH</v>
          </cell>
          <cell r="G335" t="str">
            <v>jun</v>
          </cell>
          <cell r="H335" t="str">
            <v>06.56083</v>
          </cell>
          <cell r="I335">
            <v>145</v>
          </cell>
          <cell r="J335">
            <v>36011</v>
          </cell>
        </row>
        <row r="336">
          <cell r="C336">
            <v>543</v>
          </cell>
        </row>
        <row r="337">
          <cell r="C337">
            <v>544</v>
          </cell>
        </row>
        <row r="338">
          <cell r="C338">
            <v>545</v>
          </cell>
          <cell r="D338" t="str">
            <v>BOUVIER Valentin</v>
          </cell>
          <cell r="E338" t="str">
            <v>redon oc</v>
          </cell>
          <cell r="F338" t="str">
            <v>JH</v>
          </cell>
          <cell r="G338" t="str">
            <v>jun</v>
          </cell>
          <cell r="H338" t="str">
            <v>06.35040</v>
          </cell>
          <cell r="I338">
            <v>298</v>
          </cell>
          <cell r="J338">
            <v>35800</v>
          </cell>
        </row>
        <row r="339">
          <cell r="C339">
            <v>546</v>
          </cell>
        </row>
        <row r="340">
          <cell r="C340">
            <v>547</v>
          </cell>
        </row>
        <row r="341">
          <cell r="C341">
            <v>548</v>
          </cell>
          <cell r="D341" t="str">
            <v>INIZAN Alexandre</v>
          </cell>
          <cell r="E341" t="str">
            <v>milizac vtt loisirs</v>
          </cell>
          <cell r="F341" t="str">
            <v>JH</v>
          </cell>
          <cell r="G341" t="str">
            <v>jun</v>
          </cell>
          <cell r="H341" t="str">
            <v>06.29404</v>
          </cell>
          <cell r="I341">
            <v>27</v>
          </cell>
          <cell r="J341">
            <v>35574</v>
          </cell>
        </row>
        <row r="342">
          <cell r="C342">
            <v>549</v>
          </cell>
        </row>
        <row r="343">
          <cell r="C343">
            <v>550</v>
          </cell>
          <cell r="D343" t="str">
            <v>LE VERN Kevin</v>
          </cell>
          <cell r="E343" t="str">
            <v>ro bégard</v>
          </cell>
          <cell r="F343" t="str">
            <v>JH</v>
          </cell>
          <cell r="G343" t="str">
            <v>jun</v>
          </cell>
          <cell r="H343" t="str">
            <v>06.22071</v>
          </cell>
          <cell r="I343">
            <v>208</v>
          </cell>
          <cell r="J343">
            <v>36073</v>
          </cell>
        </row>
        <row r="344">
          <cell r="C344">
            <v>551</v>
          </cell>
        </row>
        <row r="345">
          <cell r="C345">
            <v>552</v>
          </cell>
        </row>
        <row r="346">
          <cell r="C346">
            <v>553</v>
          </cell>
        </row>
        <row r="347">
          <cell r="C347">
            <v>554</v>
          </cell>
        </row>
        <row r="348">
          <cell r="C348">
            <v>555</v>
          </cell>
        </row>
        <row r="349">
          <cell r="C349">
            <v>556</v>
          </cell>
        </row>
        <row r="350">
          <cell r="C350">
            <v>557</v>
          </cell>
        </row>
        <row r="351">
          <cell r="C351">
            <v>558</v>
          </cell>
        </row>
        <row r="352">
          <cell r="C352">
            <v>559</v>
          </cell>
        </row>
        <row r="353">
          <cell r="C353">
            <v>560</v>
          </cell>
        </row>
        <row r="354">
          <cell r="C354">
            <v>561</v>
          </cell>
        </row>
        <row r="355">
          <cell r="C355">
            <v>562</v>
          </cell>
        </row>
        <row r="356">
          <cell r="C356">
            <v>563</v>
          </cell>
        </row>
        <row r="357">
          <cell r="C357">
            <v>564</v>
          </cell>
        </row>
        <row r="358">
          <cell r="C358">
            <v>565</v>
          </cell>
        </row>
        <row r="359">
          <cell r="C359">
            <v>566</v>
          </cell>
        </row>
        <row r="360">
          <cell r="C360">
            <v>567</v>
          </cell>
        </row>
        <row r="361">
          <cell r="C361">
            <v>568</v>
          </cell>
        </row>
        <row r="362">
          <cell r="C362">
            <v>569</v>
          </cell>
        </row>
        <row r="363">
          <cell r="C363">
            <v>570</v>
          </cell>
        </row>
        <row r="364">
          <cell r="C364">
            <v>571</v>
          </cell>
        </row>
        <row r="365">
          <cell r="C365">
            <v>572</v>
          </cell>
        </row>
        <row r="366">
          <cell r="C366">
            <v>573</v>
          </cell>
        </row>
        <row r="367">
          <cell r="C367">
            <v>574</v>
          </cell>
        </row>
        <row r="368">
          <cell r="C368">
            <v>575</v>
          </cell>
        </row>
        <row r="369">
          <cell r="C369">
            <v>576</v>
          </cell>
        </row>
        <row r="370">
          <cell r="C370">
            <v>577</v>
          </cell>
        </row>
        <row r="371">
          <cell r="C371">
            <v>578</v>
          </cell>
        </row>
        <row r="372">
          <cell r="C372">
            <v>579</v>
          </cell>
        </row>
        <row r="373">
          <cell r="C373">
            <v>599</v>
          </cell>
        </row>
        <row r="374">
          <cell r="C374">
            <v>600</v>
          </cell>
          <cell r="D374" t="str">
            <v>GUILLEMIN Nicolas</v>
          </cell>
          <cell r="E374" t="str">
            <v>vcp loudéac</v>
          </cell>
          <cell r="F374" t="str">
            <v>CH</v>
          </cell>
          <cell r="G374" t="str">
            <v>cad</v>
          </cell>
          <cell r="H374" t="str">
            <v>06.22314</v>
          </cell>
          <cell r="I374">
            <v>135</v>
          </cell>
          <cell r="J374">
            <v>36242</v>
          </cell>
        </row>
        <row r="375">
          <cell r="C375">
            <v>601</v>
          </cell>
          <cell r="D375" t="str">
            <v>CHEDALEUX Ronan</v>
          </cell>
          <cell r="E375" t="str">
            <v>vtt pays de vilaine </v>
          </cell>
          <cell r="F375" t="str">
            <v>CH</v>
          </cell>
          <cell r="G375" t="str">
            <v>cad</v>
          </cell>
          <cell r="H375" t="str">
            <v>06.35438</v>
          </cell>
          <cell r="I375">
            <v>40</v>
          </cell>
          <cell r="J375">
            <v>36329</v>
          </cell>
        </row>
        <row r="376">
          <cell r="C376">
            <v>602</v>
          </cell>
          <cell r="D376" t="str">
            <v>BOURG-ROCABOY Théo</v>
          </cell>
          <cell r="E376" t="str">
            <v>vcp loudéac</v>
          </cell>
          <cell r="F376" t="str">
            <v>CH</v>
          </cell>
          <cell r="G376" t="str">
            <v>cad</v>
          </cell>
          <cell r="H376" t="str">
            <v>06.22314</v>
          </cell>
          <cell r="I376">
            <v>17</v>
          </cell>
          <cell r="J376">
            <v>36239</v>
          </cell>
        </row>
        <row r="377">
          <cell r="C377">
            <v>603</v>
          </cell>
          <cell r="D377" t="str">
            <v>VEZIE Valentin</v>
          </cell>
          <cell r="E377" t="str">
            <v>vcp loudéac</v>
          </cell>
          <cell r="F377" t="str">
            <v>CH</v>
          </cell>
          <cell r="G377" t="str">
            <v>cad</v>
          </cell>
          <cell r="H377" t="str">
            <v>06.22314</v>
          </cell>
          <cell r="I377">
            <v>168</v>
          </cell>
          <cell r="J377">
            <v>36204</v>
          </cell>
        </row>
        <row r="378">
          <cell r="C378">
            <v>604</v>
          </cell>
          <cell r="D378" t="str">
            <v>THEZE Pierre-Alexandre</v>
          </cell>
          <cell r="E378" t="str">
            <v>vtt vallée du boel</v>
          </cell>
          <cell r="F378" t="str">
            <v>CH</v>
          </cell>
          <cell r="G378" t="str">
            <v>cad</v>
          </cell>
          <cell r="H378" t="str">
            <v>06.35276</v>
          </cell>
          <cell r="I378">
            <v>120</v>
          </cell>
          <cell r="J378">
            <v>36192</v>
          </cell>
        </row>
        <row r="379">
          <cell r="C379">
            <v>605</v>
          </cell>
          <cell r="D379" t="str">
            <v>GESRET Aelig</v>
          </cell>
          <cell r="E379" t="str">
            <v>penthièvre vélo team génespoir</v>
          </cell>
          <cell r="F379" t="str">
            <v>CH</v>
          </cell>
          <cell r="G379" t="str">
            <v>cad</v>
          </cell>
          <cell r="H379" t="str">
            <v>06.22406</v>
          </cell>
          <cell r="I379">
            <v>46</v>
          </cell>
          <cell r="J379">
            <v>36693</v>
          </cell>
        </row>
        <row r="380">
          <cell r="C380">
            <v>606</v>
          </cell>
          <cell r="D380" t="str">
            <v>LERAT Jonathan</v>
          </cell>
          <cell r="E380" t="str">
            <v>vélo taupont</v>
          </cell>
          <cell r="F380" t="str">
            <v>CH</v>
          </cell>
          <cell r="G380" t="str">
            <v>cad</v>
          </cell>
          <cell r="H380" t="str">
            <v>06.56231</v>
          </cell>
          <cell r="I380">
            <v>8</v>
          </cell>
          <cell r="J380">
            <v>36200</v>
          </cell>
        </row>
        <row r="381">
          <cell r="C381">
            <v>607</v>
          </cell>
          <cell r="D381" t="str">
            <v>LE MAUX Axel</v>
          </cell>
          <cell r="E381" t="str">
            <v>vtt cotes d'armor</v>
          </cell>
          <cell r="F381" t="str">
            <v>CH</v>
          </cell>
          <cell r="G381" t="str">
            <v>cad</v>
          </cell>
          <cell r="H381" t="str">
            <v>06.22233</v>
          </cell>
          <cell r="I381">
            <v>79</v>
          </cell>
          <cell r="J381">
            <v>36202</v>
          </cell>
        </row>
        <row r="382">
          <cell r="C382">
            <v>608</v>
          </cell>
          <cell r="D382" t="str">
            <v>FOUILLEN Clément</v>
          </cell>
          <cell r="E382" t="str">
            <v>ec quéven</v>
          </cell>
          <cell r="F382" t="str">
            <v>CH</v>
          </cell>
          <cell r="G382" t="str">
            <v>cad</v>
          </cell>
          <cell r="H382" t="str">
            <v>06.56186</v>
          </cell>
          <cell r="I382">
            <v>88</v>
          </cell>
          <cell r="J382">
            <v>36839</v>
          </cell>
        </row>
        <row r="383">
          <cell r="C383">
            <v>609</v>
          </cell>
          <cell r="D383" t="str">
            <v>JARNO Louis</v>
          </cell>
          <cell r="E383" t="str">
            <v>vélo taupont</v>
          </cell>
          <cell r="F383" t="str">
            <v>CH</v>
          </cell>
          <cell r="G383" t="str">
            <v>cad</v>
          </cell>
          <cell r="H383" t="str">
            <v>06.56231</v>
          </cell>
          <cell r="I383">
            <v>21</v>
          </cell>
          <cell r="J383">
            <v>36270</v>
          </cell>
        </row>
        <row r="384">
          <cell r="C384">
            <v>610</v>
          </cell>
          <cell r="D384" t="str">
            <v>LE BIHAN Romain</v>
          </cell>
          <cell r="E384" t="str">
            <v>ro bégard</v>
          </cell>
          <cell r="F384" t="str">
            <v>CH</v>
          </cell>
          <cell r="G384" t="str">
            <v>cad</v>
          </cell>
          <cell r="H384" t="str">
            <v>06.22071</v>
          </cell>
          <cell r="I384">
            <v>69</v>
          </cell>
          <cell r="J384">
            <v>36273</v>
          </cell>
        </row>
        <row r="385">
          <cell r="C385">
            <v>611</v>
          </cell>
        </row>
        <row r="386">
          <cell r="C386">
            <v>612</v>
          </cell>
          <cell r="D386" t="str">
            <v>GAIGNOT Valentin</v>
          </cell>
          <cell r="E386" t="str">
            <v>ecc rance frémur</v>
          </cell>
          <cell r="F386" t="str">
            <v>CH</v>
          </cell>
          <cell r="G386" t="str">
            <v>cad</v>
          </cell>
          <cell r="H386" t="str">
            <v>06.22200</v>
          </cell>
          <cell r="I386">
            <v>69</v>
          </cell>
          <cell r="J386">
            <v>36537</v>
          </cell>
        </row>
        <row r="387">
          <cell r="C387">
            <v>613</v>
          </cell>
          <cell r="D387" t="str">
            <v>LE COINTE Morgan</v>
          </cell>
          <cell r="E387" t="str">
            <v>vélo taupont</v>
          </cell>
          <cell r="F387" t="str">
            <v>CH</v>
          </cell>
          <cell r="G387" t="str">
            <v>cad</v>
          </cell>
          <cell r="H387" t="str">
            <v>06.56231</v>
          </cell>
          <cell r="I387">
            <v>72</v>
          </cell>
          <cell r="J387">
            <v>36765</v>
          </cell>
        </row>
        <row r="388">
          <cell r="C388">
            <v>614</v>
          </cell>
          <cell r="D388" t="str">
            <v>LAINE Clément</v>
          </cell>
          <cell r="E388" t="str">
            <v>vcp loudéac</v>
          </cell>
          <cell r="F388" t="str">
            <v>CH</v>
          </cell>
          <cell r="G388" t="str">
            <v>cad</v>
          </cell>
          <cell r="H388" t="str">
            <v>06.22314</v>
          </cell>
          <cell r="I388">
            <v>86</v>
          </cell>
          <cell r="J388">
            <v>36370</v>
          </cell>
        </row>
        <row r="389">
          <cell r="C389">
            <v>615</v>
          </cell>
        </row>
        <row r="390">
          <cell r="C390">
            <v>616</v>
          </cell>
          <cell r="D390" t="str">
            <v>GLON Youenn</v>
          </cell>
          <cell r="E390" t="str">
            <v>us la gacilly</v>
          </cell>
          <cell r="F390" t="str">
            <v>CH</v>
          </cell>
          <cell r="G390" t="str">
            <v>cad</v>
          </cell>
          <cell r="H390" t="str">
            <v>06.56127</v>
          </cell>
          <cell r="I390">
            <v>47</v>
          </cell>
          <cell r="J390">
            <v>36278</v>
          </cell>
        </row>
        <row r="391">
          <cell r="C391">
            <v>617</v>
          </cell>
        </row>
        <row r="392">
          <cell r="C392">
            <v>618</v>
          </cell>
          <cell r="D392" t="str">
            <v>ALIX Ewen</v>
          </cell>
          <cell r="E392" t="str">
            <v>vcs betton</v>
          </cell>
          <cell r="F392" t="str">
            <v>CH</v>
          </cell>
          <cell r="G392" t="str">
            <v>cad</v>
          </cell>
          <cell r="H392" t="str">
            <v>06.35262</v>
          </cell>
          <cell r="I392">
            <v>54</v>
          </cell>
          <cell r="J392">
            <v>36682</v>
          </cell>
        </row>
        <row r="393">
          <cell r="C393">
            <v>619</v>
          </cell>
          <cell r="D393" t="str">
            <v>BOUEXIERE Kilian</v>
          </cell>
          <cell r="E393" t="str">
            <v>team bikers 22</v>
          </cell>
          <cell r="F393" t="str">
            <v>CH</v>
          </cell>
          <cell r="G393" t="str">
            <v>cad</v>
          </cell>
          <cell r="H393" t="str">
            <v>06.22284</v>
          </cell>
          <cell r="I393">
            <v>37</v>
          </cell>
          <cell r="J393">
            <v>36219</v>
          </cell>
        </row>
        <row r="394">
          <cell r="C394">
            <v>620</v>
          </cell>
          <cell r="D394" t="str">
            <v>LE CADRE Romain</v>
          </cell>
          <cell r="E394" t="str">
            <v>véloce vannetais </v>
          </cell>
          <cell r="F394" t="str">
            <v>CH</v>
          </cell>
          <cell r="G394" t="str">
            <v>cad</v>
          </cell>
          <cell r="H394" t="str">
            <v>06.56083</v>
          </cell>
          <cell r="I394">
            <v>142</v>
          </cell>
          <cell r="J394">
            <v>36220</v>
          </cell>
        </row>
        <row r="395">
          <cell r="C395">
            <v>621</v>
          </cell>
        </row>
        <row r="396">
          <cell r="C396">
            <v>622</v>
          </cell>
          <cell r="D396" t="str">
            <v>QUERRIEN Killian</v>
          </cell>
          <cell r="E396" t="str">
            <v>ro bégard</v>
          </cell>
          <cell r="F396" t="str">
            <v>CH</v>
          </cell>
          <cell r="G396" t="str">
            <v>cad</v>
          </cell>
          <cell r="H396" t="str">
            <v>06.22071</v>
          </cell>
          <cell r="I396">
            <v>128</v>
          </cell>
          <cell r="J396">
            <v>36745</v>
          </cell>
        </row>
        <row r="397">
          <cell r="C397">
            <v>623</v>
          </cell>
          <cell r="D397" t="str">
            <v>VERMONT Riwan</v>
          </cell>
          <cell r="E397" t="str">
            <v>école vtt du lié</v>
          </cell>
          <cell r="F397" t="str">
            <v>CH</v>
          </cell>
          <cell r="G397" t="str">
            <v>cad</v>
          </cell>
          <cell r="H397" t="str">
            <v>06.22351</v>
          </cell>
          <cell r="I397">
            <v>146</v>
          </cell>
          <cell r="J397">
            <v>36833</v>
          </cell>
        </row>
        <row r="398">
          <cell r="C398">
            <v>624</v>
          </cell>
        </row>
        <row r="399">
          <cell r="C399">
            <v>625</v>
          </cell>
        </row>
        <row r="400">
          <cell r="C400">
            <v>626</v>
          </cell>
        </row>
        <row r="401">
          <cell r="C401">
            <v>627</v>
          </cell>
          <cell r="D401" t="str">
            <v>BODRAIS Martin</v>
          </cell>
          <cell r="E401" t="str">
            <v>ecc rance frémur</v>
          </cell>
          <cell r="F401" t="str">
            <v>CH</v>
          </cell>
          <cell r="G401" t="str">
            <v>cad</v>
          </cell>
          <cell r="H401" t="str">
            <v>06.22200</v>
          </cell>
          <cell r="I401">
            <v>63</v>
          </cell>
          <cell r="J401">
            <v>36796</v>
          </cell>
        </row>
        <row r="402">
          <cell r="C402">
            <v>628</v>
          </cell>
          <cell r="D402" t="str">
            <v>COUASNON Cédric</v>
          </cell>
          <cell r="E402" t="str">
            <v>vc de l'évron</v>
          </cell>
          <cell r="F402" t="str">
            <v>CH</v>
          </cell>
          <cell r="G402" t="str">
            <v>cad</v>
          </cell>
          <cell r="H402" t="str">
            <v>06.22265</v>
          </cell>
          <cell r="I402">
            <v>143</v>
          </cell>
          <cell r="J402">
            <v>36813</v>
          </cell>
        </row>
        <row r="403">
          <cell r="C403">
            <v>629</v>
          </cell>
          <cell r="D403" t="str">
            <v>LEROY Sam</v>
          </cell>
          <cell r="E403" t="str">
            <v>ac st broladre</v>
          </cell>
          <cell r="F403" t="str">
            <v>CH</v>
          </cell>
          <cell r="G403" t="str">
            <v>cad</v>
          </cell>
          <cell r="H403" t="str">
            <v>06.35307</v>
          </cell>
          <cell r="I403">
            <v>92</v>
          </cell>
          <cell r="J403">
            <v>36360</v>
          </cell>
        </row>
        <row r="404">
          <cell r="C404">
            <v>630</v>
          </cell>
          <cell r="D404" t="str">
            <v>pas de plaque</v>
          </cell>
        </row>
        <row r="405">
          <cell r="C405">
            <v>631</v>
          </cell>
          <cell r="D405" t="str">
            <v>PHILIPPE Johan</v>
          </cell>
          <cell r="E405" t="str">
            <v>ec plestin trégor</v>
          </cell>
          <cell r="F405" t="str">
            <v>CH</v>
          </cell>
          <cell r="G405" t="str">
            <v>cad</v>
          </cell>
          <cell r="H405" t="str">
            <v>06.22163</v>
          </cell>
          <cell r="I405">
            <v>223</v>
          </cell>
          <cell r="J405">
            <v>36634</v>
          </cell>
        </row>
        <row r="406">
          <cell r="C406">
            <v>632</v>
          </cell>
          <cell r="D406" t="str">
            <v>BENECH Pierre</v>
          </cell>
          <cell r="E406" t="str">
            <v>ro bégard</v>
          </cell>
          <cell r="F406" t="str">
            <v>CH</v>
          </cell>
          <cell r="G406" t="str">
            <v>cad</v>
          </cell>
          <cell r="H406" t="str">
            <v>06.22071</v>
          </cell>
          <cell r="I406">
            <v>186</v>
          </cell>
          <cell r="J406">
            <v>36593</v>
          </cell>
        </row>
        <row r="407">
          <cell r="C407">
            <v>633</v>
          </cell>
          <cell r="D407" t="str">
            <v>GERARD Liliian</v>
          </cell>
          <cell r="E407" t="str">
            <v>vtt pays de vilaine</v>
          </cell>
          <cell r="F407" t="str">
            <v>CH</v>
          </cell>
          <cell r="G407" t="str">
            <v>cad</v>
          </cell>
          <cell r="H407" t="str">
            <v>06.35438</v>
          </cell>
          <cell r="I407">
            <v>30</v>
          </cell>
          <cell r="J407" t="str">
            <v>01/08/200</v>
          </cell>
        </row>
        <row r="408">
          <cell r="C408">
            <v>634</v>
          </cell>
        </row>
        <row r="409">
          <cell r="C409">
            <v>635</v>
          </cell>
        </row>
        <row r="410">
          <cell r="C410">
            <v>636</v>
          </cell>
          <cell r="D410" t="str">
            <v>GUILLOSSOU Théo</v>
          </cell>
          <cell r="E410" t="str">
            <v>vc de l'évron</v>
          </cell>
          <cell r="F410" t="str">
            <v>CH</v>
          </cell>
          <cell r="G410" t="str">
            <v>cad</v>
          </cell>
          <cell r="H410" t="str">
            <v>06.22265</v>
          </cell>
          <cell r="I410">
            <v>55</v>
          </cell>
          <cell r="J410">
            <v>36381</v>
          </cell>
        </row>
        <row r="411">
          <cell r="C411">
            <v>637</v>
          </cell>
          <cell r="D411" t="str">
            <v>TREHEN Yoann</v>
          </cell>
          <cell r="E411" t="str">
            <v>école vtt du lié</v>
          </cell>
          <cell r="F411" t="str">
            <v>CH</v>
          </cell>
          <cell r="G411" t="str">
            <v>cad</v>
          </cell>
          <cell r="H411" t="str">
            <v>06.22351</v>
          </cell>
          <cell r="I411">
            <v>25</v>
          </cell>
          <cell r="J411">
            <v>36722</v>
          </cell>
        </row>
        <row r="412">
          <cell r="C412">
            <v>638</v>
          </cell>
          <cell r="D412" t="str">
            <v>MOY Stanislas</v>
          </cell>
          <cell r="E412" t="str">
            <v>vc de l'évron</v>
          </cell>
          <cell r="F412" t="str">
            <v>CH</v>
          </cell>
          <cell r="G412" t="str">
            <v>cad</v>
          </cell>
          <cell r="H412" t="str">
            <v>06.22265</v>
          </cell>
          <cell r="I412">
            <v>158</v>
          </cell>
          <cell r="J412">
            <v>36300</v>
          </cell>
        </row>
        <row r="413">
          <cell r="C413">
            <v>639</v>
          </cell>
        </row>
        <row r="414">
          <cell r="C414">
            <v>640</v>
          </cell>
          <cell r="D414" t="str">
            <v>FRETTE Bertrand</v>
          </cell>
          <cell r="E414" t="str">
            <v>ro bégard</v>
          </cell>
          <cell r="F414" t="str">
            <v>CH</v>
          </cell>
          <cell r="G414" t="str">
            <v>cad</v>
          </cell>
          <cell r="H414" t="str">
            <v>06.22071</v>
          </cell>
          <cell r="I414">
            <v>148</v>
          </cell>
          <cell r="J414">
            <v>36405</v>
          </cell>
        </row>
        <row r="415">
          <cell r="C415">
            <v>641</v>
          </cell>
        </row>
        <row r="416">
          <cell r="C416">
            <v>642</v>
          </cell>
        </row>
        <row r="417">
          <cell r="C417">
            <v>643</v>
          </cell>
          <cell r="D417" t="str">
            <v>BRIENT Malo</v>
          </cell>
          <cell r="E417" t="str">
            <v>ec plouha lanvollon</v>
          </cell>
          <cell r="F417" t="str">
            <v>CH</v>
          </cell>
          <cell r="G417" t="str">
            <v>cad</v>
          </cell>
          <cell r="H417" t="str">
            <v>06.22341</v>
          </cell>
          <cell r="I417">
            <v>225</v>
          </cell>
          <cell r="J417">
            <v>36359</v>
          </cell>
        </row>
        <row r="418">
          <cell r="C418">
            <v>644</v>
          </cell>
          <cell r="D418" t="str">
            <v>DACQUAIT Antoine</v>
          </cell>
          <cell r="E418" t="str">
            <v>vélo taupont</v>
          </cell>
          <cell r="F418" t="str">
            <v>CH</v>
          </cell>
          <cell r="G418" t="str">
            <v>cad</v>
          </cell>
          <cell r="H418" t="str">
            <v>06.56231</v>
          </cell>
          <cell r="I418">
            <v>4</v>
          </cell>
          <cell r="J418">
            <v>36595</v>
          </cell>
        </row>
        <row r="419">
          <cell r="C419">
            <v>645</v>
          </cell>
        </row>
        <row r="420">
          <cell r="C420">
            <v>646</v>
          </cell>
        </row>
        <row r="421">
          <cell r="C421">
            <v>647</v>
          </cell>
          <cell r="D421" t="str">
            <v>COATRIEUX Hugo</v>
          </cell>
          <cell r="E421" t="str">
            <v>saint renan iroise vélo</v>
          </cell>
          <cell r="F421" t="str">
            <v>CH</v>
          </cell>
          <cell r="G421" t="str">
            <v>cad</v>
          </cell>
          <cell r="H421" t="str">
            <v>06.29333</v>
          </cell>
          <cell r="I421">
            <v>10</v>
          </cell>
          <cell r="J421">
            <v>36263</v>
          </cell>
        </row>
        <row r="422">
          <cell r="C422">
            <v>648</v>
          </cell>
        </row>
        <row r="423">
          <cell r="C423">
            <v>649</v>
          </cell>
        </row>
        <row r="424">
          <cell r="C424">
            <v>650</v>
          </cell>
        </row>
        <row r="425">
          <cell r="C425">
            <v>651</v>
          </cell>
        </row>
        <row r="426">
          <cell r="C426">
            <v>652</v>
          </cell>
          <cell r="D426" t="str">
            <v>LE PENNEC Guérand</v>
          </cell>
          <cell r="E426" t="str">
            <v>ac pays de baud</v>
          </cell>
          <cell r="F426" t="str">
            <v>CH</v>
          </cell>
          <cell r="G426" t="str">
            <v>cad</v>
          </cell>
          <cell r="H426" t="str">
            <v>06.56342</v>
          </cell>
          <cell r="I426">
            <v>128</v>
          </cell>
          <cell r="J426">
            <v>36231</v>
          </cell>
        </row>
        <row r="427">
          <cell r="C427">
            <v>653</v>
          </cell>
        </row>
        <row r="428">
          <cell r="C428">
            <v>654</v>
          </cell>
        </row>
        <row r="429">
          <cell r="C429">
            <v>655</v>
          </cell>
          <cell r="D429" t="str">
            <v>RANNOU Jules</v>
          </cell>
          <cell r="E429" t="str">
            <v>landudal vtt</v>
          </cell>
          <cell r="F429" t="str">
            <v>CH</v>
          </cell>
          <cell r="G429" t="str">
            <v>cad</v>
          </cell>
          <cell r="H429" t="str">
            <v>06.29373</v>
          </cell>
          <cell r="I429">
            <v>18</v>
          </cell>
          <cell r="J429" t="str">
            <v>26.02.1999</v>
          </cell>
        </row>
        <row r="430">
          <cell r="C430">
            <v>656</v>
          </cell>
        </row>
        <row r="431">
          <cell r="C431">
            <v>657</v>
          </cell>
        </row>
        <row r="432">
          <cell r="C432">
            <v>658</v>
          </cell>
          <cell r="D432" t="str">
            <v>PERRES Vincent</v>
          </cell>
          <cell r="E432" t="str">
            <v>vcp loudéac</v>
          </cell>
          <cell r="F432" t="str">
            <v>CH</v>
          </cell>
          <cell r="G432" t="str">
            <v>cad</v>
          </cell>
          <cell r="H432" t="str">
            <v>06.22314</v>
          </cell>
          <cell r="I432">
            <v>166</v>
          </cell>
          <cell r="J432">
            <v>36692</v>
          </cell>
        </row>
        <row r="433">
          <cell r="C433">
            <v>659</v>
          </cell>
        </row>
        <row r="434">
          <cell r="C434">
            <v>660</v>
          </cell>
        </row>
        <row r="435">
          <cell r="C435">
            <v>661</v>
          </cell>
        </row>
        <row r="436">
          <cell r="C436">
            <v>662</v>
          </cell>
        </row>
        <row r="437">
          <cell r="C437">
            <v>663</v>
          </cell>
        </row>
        <row r="438">
          <cell r="C438">
            <v>664</v>
          </cell>
        </row>
        <row r="439">
          <cell r="C439">
            <v>665</v>
          </cell>
          <cell r="D439" t="str">
            <v>LE CADRE Mathis</v>
          </cell>
          <cell r="E439" t="str">
            <v>véloce vannetais </v>
          </cell>
          <cell r="F439" t="str">
            <v>CH</v>
          </cell>
          <cell r="G439" t="str">
            <v>cad</v>
          </cell>
          <cell r="H439" t="str">
            <v>06.56083</v>
          </cell>
          <cell r="I439">
            <v>128</v>
          </cell>
          <cell r="J439">
            <v>36663</v>
          </cell>
        </row>
        <row r="440">
          <cell r="C440">
            <v>666</v>
          </cell>
          <cell r="D440" t="str">
            <v>BOYER Ewen</v>
          </cell>
          <cell r="E440" t="str">
            <v>ec plestin trégor</v>
          </cell>
          <cell r="F440" t="str">
            <v>CH</v>
          </cell>
          <cell r="G440" t="str">
            <v>cad</v>
          </cell>
          <cell r="H440" t="str">
            <v>06.22163</v>
          </cell>
          <cell r="I440">
            <v>6</v>
          </cell>
          <cell r="J440" t="str">
            <v> 20/04/2000 </v>
          </cell>
        </row>
        <row r="441">
          <cell r="C441">
            <v>667</v>
          </cell>
        </row>
        <row r="442">
          <cell r="C442">
            <v>668</v>
          </cell>
        </row>
        <row r="443">
          <cell r="C443">
            <v>669</v>
          </cell>
          <cell r="D443" t="str">
            <v>TUAL Josselin</v>
          </cell>
          <cell r="E443" t="str">
            <v>cc liffré</v>
          </cell>
          <cell r="F443" t="str">
            <v>CH</v>
          </cell>
          <cell r="G443" t="str">
            <v>cad</v>
          </cell>
          <cell r="H443" t="str">
            <v>06.35138</v>
          </cell>
          <cell r="I443">
            <v>156</v>
          </cell>
          <cell r="J443">
            <v>36178</v>
          </cell>
        </row>
        <row r="444">
          <cell r="C444">
            <v>670</v>
          </cell>
        </row>
        <row r="445">
          <cell r="C445">
            <v>671</v>
          </cell>
        </row>
        <row r="446">
          <cell r="C446">
            <v>672</v>
          </cell>
        </row>
        <row r="447">
          <cell r="C447">
            <v>673</v>
          </cell>
          <cell r="D447" t="str">
            <v>GOUAULT Mathieu</v>
          </cell>
          <cell r="E447" t="str">
            <v>vc de l'évron</v>
          </cell>
          <cell r="F447" t="str">
            <v>CH</v>
          </cell>
          <cell r="G447" t="str">
            <v>cad</v>
          </cell>
          <cell r="H447" t="str">
            <v>06.22265</v>
          </cell>
          <cell r="I447">
            <v>20</v>
          </cell>
          <cell r="J447">
            <v>36636</v>
          </cell>
        </row>
        <row r="448">
          <cell r="C448">
            <v>674</v>
          </cell>
        </row>
        <row r="449">
          <cell r="C449">
            <v>675</v>
          </cell>
        </row>
        <row r="450">
          <cell r="C450">
            <v>676</v>
          </cell>
          <cell r="D450" t="str">
            <v>TREMEL Pierre</v>
          </cell>
          <cell r="E450" t="str">
            <v>ro bégard</v>
          </cell>
          <cell r="F450" t="str">
            <v>CH</v>
          </cell>
          <cell r="G450" t="str">
            <v>cad</v>
          </cell>
          <cell r="H450" t="str">
            <v>06.22071</v>
          </cell>
          <cell r="I450">
            <v>25</v>
          </cell>
          <cell r="J450">
            <v>36807</v>
          </cell>
        </row>
        <row r="451">
          <cell r="C451">
            <v>677</v>
          </cell>
        </row>
        <row r="452">
          <cell r="C452">
            <v>678</v>
          </cell>
        </row>
        <row r="453">
          <cell r="C453">
            <v>679</v>
          </cell>
        </row>
        <row r="454">
          <cell r="C454">
            <v>680</v>
          </cell>
        </row>
        <row r="455">
          <cell r="C455">
            <v>681</v>
          </cell>
        </row>
        <row r="456">
          <cell r="C456">
            <v>682</v>
          </cell>
          <cell r="D456" t="str">
            <v>JAHIER Alexandre</v>
          </cell>
          <cell r="E456" t="str">
            <v>école vtt du lié</v>
          </cell>
          <cell r="F456" t="str">
            <v>CH</v>
          </cell>
          <cell r="G456" t="str">
            <v>cad</v>
          </cell>
          <cell r="H456" t="str">
            <v>06.22351</v>
          </cell>
          <cell r="I456">
            <v>46</v>
          </cell>
          <cell r="J456">
            <v>36705</v>
          </cell>
        </row>
        <row r="457">
          <cell r="C457">
            <v>683</v>
          </cell>
          <cell r="D457" t="str">
            <v>HAZARD Nathanaël</v>
          </cell>
          <cell r="E457" t="str">
            <v>école vtt du lié</v>
          </cell>
          <cell r="F457" t="str">
            <v>CH</v>
          </cell>
          <cell r="G457" t="str">
            <v>cad</v>
          </cell>
          <cell r="H457" t="str">
            <v>06.22351</v>
          </cell>
          <cell r="I457">
            <v>77</v>
          </cell>
          <cell r="J457">
            <v>36514</v>
          </cell>
        </row>
        <row r="458">
          <cell r="C458">
            <v>684</v>
          </cell>
          <cell r="D458" t="str">
            <v>NEBOUT Loik</v>
          </cell>
          <cell r="E458" t="str">
            <v>uc auray</v>
          </cell>
          <cell r="F458" t="str">
            <v>CH</v>
          </cell>
          <cell r="G458" t="str">
            <v>cad</v>
          </cell>
          <cell r="H458" t="str">
            <v>06.56041</v>
          </cell>
          <cell r="I458">
            <v>95</v>
          </cell>
          <cell r="J458">
            <v>36732</v>
          </cell>
        </row>
        <row r="459">
          <cell r="C459">
            <v>685</v>
          </cell>
          <cell r="D459" t="str">
            <v>GUGUEN Kilian</v>
          </cell>
          <cell r="E459" t="str">
            <v>école vtt du lié</v>
          </cell>
          <cell r="F459" t="str">
            <v>CH</v>
          </cell>
          <cell r="G459" t="str">
            <v>cad</v>
          </cell>
          <cell r="H459" t="str">
            <v>06.22351</v>
          </cell>
          <cell r="I459">
            <v>61</v>
          </cell>
          <cell r="J459">
            <v>36360</v>
          </cell>
        </row>
        <row r="460">
          <cell r="C460">
            <v>686</v>
          </cell>
          <cell r="D460" t="str">
            <v>GOULARD Mathis</v>
          </cell>
          <cell r="E460" t="str">
            <v>landudal vtt</v>
          </cell>
          <cell r="F460" t="str">
            <v>CH</v>
          </cell>
          <cell r="G460" t="str">
            <v>cad</v>
          </cell>
          <cell r="H460" t="str">
            <v>06.29373</v>
          </cell>
          <cell r="I460">
            <v>38</v>
          </cell>
          <cell r="J460">
            <v>36312</v>
          </cell>
        </row>
        <row r="461">
          <cell r="C461">
            <v>687</v>
          </cell>
          <cell r="D461" t="str">
            <v>MARJOT Antoine</v>
          </cell>
          <cell r="E461" t="str">
            <v>école vtt du lié</v>
          </cell>
          <cell r="F461" t="str">
            <v>CH</v>
          </cell>
          <cell r="G461" t="str">
            <v>cad</v>
          </cell>
          <cell r="H461" t="str">
            <v>06.22351</v>
          </cell>
          <cell r="I461">
            <v>35</v>
          </cell>
          <cell r="J461">
            <v>36419</v>
          </cell>
        </row>
        <row r="462">
          <cell r="C462">
            <v>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"/>
    </sheetView>
  </sheetViews>
  <sheetFormatPr defaultColWidth="9.140625" defaultRowHeight="11.25" customHeight="1"/>
  <cols>
    <col min="1" max="1" width="4.7109375" style="1" customWidth="1"/>
    <col min="2" max="2" width="4.7109375" style="8" customWidth="1"/>
    <col min="3" max="3" width="25.7109375" style="6" customWidth="1"/>
    <col min="4" max="4" width="18.7109375" style="6" customWidth="1"/>
    <col min="5" max="5" width="1.7109375" style="14" customWidth="1"/>
    <col min="6" max="6" width="14.140625" style="19" customWidth="1"/>
    <col min="7" max="7" width="1.7109375" style="6" customWidth="1"/>
    <col min="8" max="8" width="9.140625" style="14" customWidth="1"/>
    <col min="9" max="9" width="11.421875" style="14" customWidth="1"/>
    <col min="10" max="10" width="6.140625" style="7" customWidth="1"/>
    <col min="11" max="11" width="1.7109375" style="6" customWidth="1"/>
    <col min="12" max="16384" width="9.140625" style="6" customWidth="1"/>
  </cols>
  <sheetData>
    <row r="1" spans="2:10" ht="11.25" customHeight="1">
      <c r="B1" s="2"/>
      <c r="C1" s="1" t="s">
        <v>229</v>
      </c>
      <c r="D1" s="3" t="s">
        <v>5</v>
      </c>
      <c r="E1" s="4"/>
      <c r="F1" s="5"/>
      <c r="H1" s="4">
        <v>42106</v>
      </c>
      <c r="I1" s="14">
        <v>3</v>
      </c>
      <c r="J1" s="7" t="s">
        <v>0</v>
      </c>
    </row>
    <row r="2" spans="1:10" ht="11.25" customHeight="1">
      <c r="A2" s="1">
        <v>1</v>
      </c>
      <c r="B2" s="8">
        <v>603</v>
      </c>
      <c r="C2" s="9" t="s">
        <v>230</v>
      </c>
      <c r="D2" s="9" t="s">
        <v>11</v>
      </c>
      <c r="E2" s="10"/>
      <c r="F2" s="11"/>
      <c r="H2" s="12">
        <v>0.025680439808638766</v>
      </c>
      <c r="I2" s="14" t="s">
        <v>227</v>
      </c>
      <c r="J2" s="12"/>
    </row>
    <row r="3" spans="1:10" ht="11.25" customHeight="1">
      <c r="A3" s="1">
        <v>2</v>
      </c>
      <c r="B3" s="8">
        <v>601</v>
      </c>
      <c r="C3" s="9" t="s">
        <v>6</v>
      </c>
      <c r="D3" s="9" t="s">
        <v>7</v>
      </c>
      <c r="E3" s="10"/>
      <c r="F3" s="11"/>
      <c r="G3" s="6" t="s">
        <v>1</v>
      </c>
      <c r="H3" s="13">
        <v>0.0007146990756154992</v>
      </c>
      <c r="J3" s="13"/>
    </row>
    <row r="4" spans="1:10" ht="11.25" customHeight="1">
      <c r="A4" s="1">
        <v>3</v>
      </c>
      <c r="B4" s="8">
        <v>606</v>
      </c>
      <c r="C4" s="9" t="s">
        <v>12</v>
      </c>
      <c r="D4" s="9" t="s">
        <v>13</v>
      </c>
      <c r="E4" s="10"/>
      <c r="F4" s="11"/>
      <c r="G4" s="6" t="s">
        <v>1</v>
      </c>
      <c r="H4" s="13">
        <v>0.0010487268518772908</v>
      </c>
      <c r="J4" s="13"/>
    </row>
    <row r="5" spans="1:10" ht="11.25" customHeight="1">
      <c r="A5" s="1">
        <v>4</v>
      </c>
      <c r="B5" s="8">
        <v>614</v>
      </c>
      <c r="C5" s="9" t="s">
        <v>10</v>
      </c>
      <c r="D5" s="9" t="s">
        <v>11</v>
      </c>
      <c r="E5" s="10"/>
      <c r="F5" s="11"/>
      <c r="G5" s="6" t="s">
        <v>1</v>
      </c>
      <c r="H5" s="13">
        <v>0.0015008101909188554</v>
      </c>
      <c r="I5" s="14">
        <v>2.22</v>
      </c>
      <c r="J5" s="13"/>
    </row>
    <row r="6" spans="1:10" ht="11.25" customHeight="1">
      <c r="A6" s="1">
        <v>5</v>
      </c>
      <c r="B6" s="8">
        <v>600</v>
      </c>
      <c r="C6" s="9" t="s">
        <v>231</v>
      </c>
      <c r="D6" s="9" t="s">
        <v>11</v>
      </c>
      <c r="E6" s="10"/>
      <c r="F6" s="11"/>
      <c r="G6" s="6" t="s">
        <v>1</v>
      </c>
      <c r="H6" s="13">
        <v>0.0015871527793933637</v>
      </c>
      <c r="I6" s="14">
        <v>3.22</v>
      </c>
      <c r="J6" s="13"/>
    </row>
    <row r="7" spans="1:10" ht="11.25" customHeight="1">
      <c r="A7" s="1">
        <v>6</v>
      </c>
      <c r="B7" s="8">
        <v>647</v>
      </c>
      <c r="C7" s="9" t="s">
        <v>8</v>
      </c>
      <c r="D7" s="9" t="s">
        <v>9</v>
      </c>
      <c r="E7" s="10"/>
      <c r="F7" s="11"/>
      <c r="G7" s="6" t="s">
        <v>1</v>
      </c>
      <c r="H7" s="13">
        <v>0.002150578708096873</v>
      </c>
      <c r="J7" s="13"/>
    </row>
    <row r="8" spans="1:10" ht="11.25" customHeight="1">
      <c r="A8" s="1">
        <v>7</v>
      </c>
      <c r="B8" s="8">
        <v>632</v>
      </c>
      <c r="C8" s="9" t="s">
        <v>14</v>
      </c>
      <c r="D8" s="9" t="s">
        <v>15</v>
      </c>
      <c r="E8" s="10"/>
      <c r="F8" s="11"/>
      <c r="G8" s="6" t="s">
        <v>1</v>
      </c>
      <c r="H8" s="13">
        <v>0.002357523153477814</v>
      </c>
      <c r="J8" s="13"/>
    </row>
    <row r="9" spans="1:10" ht="11.25" customHeight="1">
      <c r="A9" s="1">
        <v>8</v>
      </c>
      <c r="B9" s="8">
        <v>609</v>
      </c>
      <c r="C9" s="9" t="s">
        <v>155</v>
      </c>
      <c r="D9" s="9" t="s">
        <v>13</v>
      </c>
      <c r="E9" s="10"/>
      <c r="F9" s="11"/>
      <c r="G9" s="6" t="s">
        <v>1</v>
      </c>
      <c r="H9" s="13">
        <v>0.003212152783817146</v>
      </c>
      <c r="J9" s="13"/>
    </row>
    <row r="10" spans="2:10" ht="11.25" customHeight="1">
      <c r="B10" s="2"/>
      <c r="C10" s="1" t="s">
        <v>232</v>
      </c>
      <c r="D10" s="3" t="s">
        <v>5</v>
      </c>
      <c r="E10" s="4"/>
      <c r="F10" s="5"/>
      <c r="H10" s="4">
        <v>42106</v>
      </c>
      <c r="I10" s="14">
        <v>3</v>
      </c>
      <c r="J10" s="7" t="s">
        <v>0</v>
      </c>
    </row>
    <row r="11" spans="1:8" ht="11.25" customHeight="1">
      <c r="A11" s="1">
        <v>1</v>
      </c>
      <c r="B11" s="8">
        <v>262</v>
      </c>
      <c r="C11" s="9" t="s">
        <v>18</v>
      </c>
      <c r="D11" s="9" t="s">
        <v>19</v>
      </c>
      <c r="F11" s="11"/>
      <c r="G11" s="10"/>
      <c r="H11" s="12">
        <v>0.03310150462493766</v>
      </c>
    </row>
    <row r="12" spans="1:8" ht="11.25" customHeight="1">
      <c r="A12" s="1">
        <v>2</v>
      </c>
      <c r="B12" s="8">
        <v>263</v>
      </c>
      <c r="C12" s="9" t="s">
        <v>233</v>
      </c>
      <c r="D12" s="9" t="s">
        <v>128</v>
      </c>
      <c r="F12" s="11"/>
      <c r="G12" s="10" t="s">
        <v>1</v>
      </c>
      <c r="H12" s="13">
        <v>0.010798495372000616</v>
      </c>
    </row>
    <row r="13" spans="1:8" ht="11.25" customHeight="1">
      <c r="A13" s="1">
        <v>3</v>
      </c>
      <c r="B13" s="8">
        <v>261</v>
      </c>
      <c r="C13" s="9" t="s">
        <v>20</v>
      </c>
      <c r="D13" s="9" t="s">
        <v>11</v>
      </c>
      <c r="F13" s="11"/>
      <c r="G13" s="10" t="s">
        <v>1</v>
      </c>
      <c r="H13" s="13">
        <v>0.012285185184737202</v>
      </c>
    </row>
    <row r="14" spans="2:10" ht="11.25" customHeight="1">
      <c r="B14" s="2"/>
      <c r="C14" s="1" t="s">
        <v>234</v>
      </c>
      <c r="D14" s="3" t="s">
        <v>5</v>
      </c>
      <c r="E14" s="4"/>
      <c r="F14" s="5"/>
      <c r="H14" s="4">
        <v>42106</v>
      </c>
      <c r="I14" s="14">
        <v>7</v>
      </c>
      <c r="J14" s="7" t="s">
        <v>0</v>
      </c>
    </row>
    <row r="15" spans="1:8" ht="11.25" customHeight="1">
      <c r="A15" s="1">
        <v>1</v>
      </c>
      <c r="B15" s="8">
        <v>501</v>
      </c>
      <c r="C15" s="9" t="s">
        <v>235</v>
      </c>
      <c r="D15" s="9" t="s">
        <v>50</v>
      </c>
      <c r="F15" s="11"/>
      <c r="G15" s="10"/>
      <c r="H15" s="12">
        <v>0.06800925925925926</v>
      </c>
    </row>
    <row r="16" spans="1:8" ht="11.25" customHeight="1">
      <c r="A16" s="1">
        <v>2</v>
      </c>
      <c r="B16" s="8">
        <v>503</v>
      </c>
      <c r="C16" s="9" t="s">
        <v>25</v>
      </c>
      <c r="D16" s="9" t="s">
        <v>236</v>
      </c>
      <c r="F16" s="11"/>
      <c r="G16" s="10" t="s">
        <v>1</v>
      </c>
      <c r="H16" s="13">
        <v>0.0013596064818557352</v>
      </c>
    </row>
    <row r="17" spans="1:8" ht="11.25" customHeight="1">
      <c r="A17" s="1">
        <v>3</v>
      </c>
      <c r="B17" s="8">
        <v>514</v>
      </c>
      <c r="C17" s="9" t="s">
        <v>23</v>
      </c>
      <c r="D17" s="9" t="s">
        <v>21</v>
      </c>
      <c r="F17" s="11"/>
      <c r="G17" s="10" t="s">
        <v>1</v>
      </c>
      <c r="H17" s="13">
        <v>0.0023321759290411137</v>
      </c>
    </row>
    <row r="18" spans="1:8" ht="11.25" customHeight="1">
      <c r="A18" s="1">
        <v>4</v>
      </c>
      <c r="B18" s="8">
        <v>518</v>
      </c>
      <c r="C18" s="9" t="s">
        <v>24</v>
      </c>
      <c r="D18" s="9" t="s">
        <v>21</v>
      </c>
      <c r="F18" s="11"/>
      <c r="G18" s="10" t="s">
        <v>1</v>
      </c>
      <c r="H18" s="13">
        <v>0.004456365742953494</v>
      </c>
    </row>
    <row r="19" spans="1:8" ht="11.25" customHeight="1">
      <c r="A19" s="1">
        <v>5</v>
      </c>
      <c r="B19" s="8">
        <v>506</v>
      </c>
      <c r="C19" s="9" t="s">
        <v>28</v>
      </c>
      <c r="D19" s="9" t="s">
        <v>29</v>
      </c>
      <c r="F19" s="11"/>
      <c r="G19" s="10" t="s">
        <v>1</v>
      </c>
      <c r="H19" s="13">
        <v>0.004649305556085892</v>
      </c>
    </row>
    <row r="20" spans="2:9" ht="11.25" customHeight="1">
      <c r="B20" s="21">
        <v>531</v>
      </c>
      <c r="C20" s="9" t="s">
        <v>122</v>
      </c>
      <c r="D20" s="9" t="s">
        <v>15</v>
      </c>
      <c r="F20" s="11"/>
      <c r="G20" s="10" t="s">
        <v>1</v>
      </c>
      <c r="H20" s="13">
        <v>0.005449884265544824</v>
      </c>
      <c r="I20" s="14" t="s">
        <v>227</v>
      </c>
    </row>
    <row r="21" spans="2:9" ht="11.25" customHeight="1">
      <c r="B21" s="21">
        <v>524</v>
      </c>
      <c r="C21" s="9" t="s">
        <v>237</v>
      </c>
      <c r="D21" s="9" t="s">
        <v>238</v>
      </c>
      <c r="F21" s="11"/>
      <c r="G21" s="10" t="s">
        <v>1</v>
      </c>
      <c r="H21" s="13">
        <v>0.0059769675935967825</v>
      </c>
      <c r="I21" s="14">
        <v>2.22</v>
      </c>
    </row>
    <row r="22" spans="2:9" ht="11.25" customHeight="1">
      <c r="B22" s="21">
        <v>510</v>
      </c>
      <c r="C22" s="9" t="s">
        <v>30</v>
      </c>
      <c r="D22" s="9" t="s">
        <v>31</v>
      </c>
      <c r="F22" s="11"/>
      <c r="G22" s="10" t="s">
        <v>1</v>
      </c>
      <c r="H22" s="13">
        <v>0.006149537039163988</v>
      </c>
      <c r="I22" s="14">
        <v>3.22</v>
      </c>
    </row>
    <row r="23" spans="2:10" ht="11.25" customHeight="1">
      <c r="B23" s="2"/>
      <c r="C23" s="1" t="s">
        <v>239</v>
      </c>
      <c r="D23" s="3" t="s">
        <v>5</v>
      </c>
      <c r="E23" s="4"/>
      <c r="F23" s="5"/>
      <c r="H23" s="4">
        <v>42106</v>
      </c>
      <c r="I23" s="14">
        <v>4</v>
      </c>
      <c r="J23" s="7" t="s">
        <v>0</v>
      </c>
    </row>
    <row r="24" spans="1:8" ht="11.25" customHeight="1">
      <c r="A24" s="1">
        <v>1</v>
      </c>
      <c r="B24" s="8">
        <v>254</v>
      </c>
      <c r="C24" s="9" t="s">
        <v>151</v>
      </c>
      <c r="D24" s="9" t="s">
        <v>135</v>
      </c>
      <c r="F24" s="11"/>
      <c r="G24" s="10"/>
      <c r="H24" s="12">
        <v>0.05516550925676711</v>
      </c>
    </row>
    <row r="25" spans="1:8" ht="11.25" customHeight="1">
      <c r="A25" s="1">
        <v>2</v>
      </c>
      <c r="B25" s="8">
        <v>252</v>
      </c>
      <c r="C25" s="9" t="s">
        <v>34</v>
      </c>
      <c r="D25" s="9" t="s">
        <v>35</v>
      </c>
      <c r="F25" s="11"/>
      <c r="G25" s="10" t="s">
        <v>1</v>
      </c>
      <c r="H25" s="13">
        <v>0.005741666667745449</v>
      </c>
    </row>
    <row r="26" spans="1:8" ht="11.25" customHeight="1">
      <c r="A26" s="1">
        <v>3</v>
      </c>
      <c r="B26" s="8">
        <v>253</v>
      </c>
      <c r="C26" s="9" t="s">
        <v>32</v>
      </c>
      <c r="D26" s="9" t="s">
        <v>33</v>
      </c>
      <c r="F26" s="11"/>
      <c r="G26" s="10" t="s">
        <v>1</v>
      </c>
      <c r="H26" s="13">
        <v>0.009488078707363456</v>
      </c>
    </row>
    <row r="27" spans="2:10" ht="11.25" customHeight="1">
      <c r="B27" s="2"/>
      <c r="C27" s="1" t="s">
        <v>240</v>
      </c>
      <c r="D27" s="15" t="s">
        <v>5</v>
      </c>
      <c r="E27" s="4"/>
      <c r="F27" s="5"/>
      <c r="H27" s="4">
        <v>42106</v>
      </c>
      <c r="I27" s="14">
        <v>5</v>
      </c>
      <c r="J27" s="7" t="s">
        <v>0</v>
      </c>
    </row>
    <row r="28" spans="1:9" ht="11.25" customHeight="1">
      <c r="A28" s="1">
        <v>1</v>
      </c>
      <c r="B28" s="8">
        <v>241</v>
      </c>
      <c r="C28" s="9" t="s">
        <v>241</v>
      </c>
      <c r="D28" s="9" t="s">
        <v>242</v>
      </c>
      <c r="E28" s="16"/>
      <c r="F28" s="11"/>
      <c r="G28" s="10"/>
      <c r="H28" s="12">
        <v>0.049510300923429895</v>
      </c>
      <c r="I28" s="14" t="s">
        <v>227</v>
      </c>
    </row>
    <row r="29" spans="1:8" ht="11.25" customHeight="1">
      <c r="A29" s="1">
        <v>2</v>
      </c>
      <c r="B29" s="8">
        <v>221</v>
      </c>
      <c r="C29" s="9" t="s">
        <v>243</v>
      </c>
      <c r="D29" s="9" t="s">
        <v>244</v>
      </c>
      <c r="E29" s="16"/>
      <c r="F29" s="11"/>
      <c r="G29" s="10" t="s">
        <v>1</v>
      </c>
      <c r="H29" s="13">
        <v>0.0006077546277083457</v>
      </c>
    </row>
    <row r="30" spans="1:8" ht="11.25" customHeight="1">
      <c r="A30" s="1">
        <v>3</v>
      </c>
      <c r="B30" s="8">
        <v>243</v>
      </c>
      <c r="C30" s="9" t="s">
        <v>245</v>
      </c>
      <c r="D30" s="9" t="s">
        <v>246</v>
      </c>
      <c r="E30" s="16"/>
      <c r="F30" s="11"/>
      <c r="G30" s="10" t="s">
        <v>1</v>
      </c>
      <c r="H30" s="13">
        <v>0.18170578703575302</v>
      </c>
    </row>
    <row r="31" spans="2:9" ht="11.25" customHeight="1">
      <c r="B31" s="8">
        <v>226</v>
      </c>
      <c r="C31" s="9" t="s">
        <v>247</v>
      </c>
      <c r="D31" s="9" t="s">
        <v>16</v>
      </c>
      <c r="E31" s="16"/>
      <c r="F31" s="11"/>
      <c r="G31" s="10" t="s">
        <v>1</v>
      </c>
      <c r="H31" s="13">
        <v>0.0043824074091389775</v>
      </c>
      <c r="I31" s="14">
        <v>2.22</v>
      </c>
    </row>
    <row r="32" spans="2:9" ht="11.25" customHeight="1">
      <c r="B32" s="8">
        <v>244</v>
      </c>
      <c r="C32" s="9" t="s">
        <v>248</v>
      </c>
      <c r="D32" s="9" t="s">
        <v>63</v>
      </c>
      <c r="E32" s="16"/>
      <c r="F32" s="11"/>
      <c r="G32" s="10" t="s">
        <v>1</v>
      </c>
      <c r="H32" s="13">
        <v>0.004967824075720273</v>
      </c>
      <c r="I32" s="14">
        <v>3.22</v>
      </c>
    </row>
    <row r="33" spans="1:10" ht="11.25" customHeight="1">
      <c r="A33" s="17"/>
      <c r="B33" s="2"/>
      <c r="C33" s="1" t="s">
        <v>249</v>
      </c>
      <c r="D33" s="3" t="s">
        <v>5</v>
      </c>
      <c r="E33" s="4"/>
      <c r="F33" s="5"/>
      <c r="H33" s="4">
        <v>42106</v>
      </c>
      <c r="I33" s="14">
        <v>9</v>
      </c>
      <c r="J33" s="7" t="s">
        <v>0</v>
      </c>
    </row>
    <row r="34" spans="1:10" ht="11.25" customHeight="1">
      <c r="A34" s="1">
        <v>1</v>
      </c>
      <c r="B34" s="11">
        <v>3</v>
      </c>
      <c r="C34" s="9" t="s">
        <v>250</v>
      </c>
      <c r="D34" s="9" t="s">
        <v>11</v>
      </c>
      <c r="E34" s="16"/>
      <c r="F34" s="11"/>
      <c r="G34" s="10"/>
      <c r="H34" s="12">
        <v>42106.72004965278</v>
      </c>
      <c r="I34" s="14" t="s">
        <v>227</v>
      </c>
      <c r="J34" s="7" t="s">
        <v>228</v>
      </c>
    </row>
    <row r="35" spans="1:10" ht="11.25" customHeight="1">
      <c r="A35" s="1">
        <v>2</v>
      </c>
      <c r="B35" s="11">
        <v>102</v>
      </c>
      <c r="C35" s="9" t="s">
        <v>43</v>
      </c>
      <c r="D35" s="9" t="s">
        <v>44</v>
      </c>
      <c r="E35" s="16"/>
      <c r="F35" s="11" t="s">
        <v>2</v>
      </c>
      <c r="G35" s="10" t="s">
        <v>1</v>
      </c>
      <c r="H35" s="13">
        <v>6.0995371313765645E-05</v>
      </c>
      <c r="I35" s="14">
        <v>2.22</v>
      </c>
      <c r="J35" s="14" t="s">
        <v>227</v>
      </c>
    </row>
    <row r="36" spans="1:10" ht="11.25" customHeight="1">
      <c r="A36" s="1">
        <v>3</v>
      </c>
      <c r="B36" s="11">
        <v>7</v>
      </c>
      <c r="C36" s="9" t="s">
        <v>251</v>
      </c>
      <c r="D36" s="9" t="s">
        <v>252</v>
      </c>
      <c r="E36" s="16"/>
      <c r="F36" s="11"/>
      <c r="G36" s="10" t="s">
        <v>1</v>
      </c>
      <c r="H36" s="13">
        <v>0.0009059027725015767</v>
      </c>
      <c r="J36" s="56"/>
    </row>
    <row r="37" spans="1:8" ht="11.25" customHeight="1">
      <c r="A37" s="1">
        <v>4</v>
      </c>
      <c r="B37" s="11">
        <v>103</v>
      </c>
      <c r="C37" s="9" t="s">
        <v>45</v>
      </c>
      <c r="D37" s="9" t="s">
        <v>46</v>
      </c>
      <c r="E37" s="16"/>
      <c r="F37" s="11" t="s">
        <v>3</v>
      </c>
      <c r="G37" s="10" t="s">
        <v>1</v>
      </c>
      <c r="H37" s="13">
        <v>0.003285069440607913</v>
      </c>
    </row>
    <row r="38" spans="1:8" ht="11.25" customHeight="1">
      <c r="A38" s="1">
        <v>5</v>
      </c>
      <c r="B38" s="11">
        <v>5</v>
      </c>
      <c r="C38" s="9" t="s">
        <v>49</v>
      </c>
      <c r="D38" s="9" t="s">
        <v>50</v>
      </c>
      <c r="E38" s="16"/>
      <c r="F38" s="11"/>
      <c r="G38" s="10" t="s">
        <v>1</v>
      </c>
      <c r="H38" s="13">
        <v>0.004177546295977663</v>
      </c>
    </row>
    <row r="39" spans="1:8" ht="11.25" customHeight="1">
      <c r="A39" s="1">
        <v>6</v>
      </c>
      <c r="B39" s="11">
        <v>113</v>
      </c>
      <c r="C39" s="9" t="s">
        <v>47</v>
      </c>
      <c r="D39" s="9" t="s">
        <v>48</v>
      </c>
      <c r="E39" s="16"/>
      <c r="F39" s="11" t="s">
        <v>4</v>
      </c>
      <c r="G39" s="10" t="s">
        <v>1</v>
      </c>
      <c r="H39" s="13">
        <v>0.00503321758878883</v>
      </c>
    </row>
    <row r="40" spans="1:8" ht="11.25" customHeight="1">
      <c r="A40" s="1">
        <v>7</v>
      </c>
      <c r="B40" s="11">
        <v>104</v>
      </c>
      <c r="C40" s="9" t="s">
        <v>73</v>
      </c>
      <c r="D40" s="9" t="s">
        <v>74</v>
      </c>
      <c r="E40" s="16"/>
      <c r="F40" s="11"/>
      <c r="G40" s="10" t="s">
        <v>1</v>
      </c>
      <c r="H40" s="13">
        <v>0.005656828703649808</v>
      </c>
    </row>
    <row r="41" spans="1:9" ht="11.25" customHeight="1">
      <c r="A41" s="1">
        <v>8</v>
      </c>
      <c r="B41" s="11">
        <v>4</v>
      </c>
      <c r="C41" s="9" t="s">
        <v>41</v>
      </c>
      <c r="D41" s="9" t="s">
        <v>42</v>
      </c>
      <c r="E41" s="16"/>
      <c r="F41" s="11"/>
      <c r="G41" s="10" t="s">
        <v>1</v>
      </c>
      <c r="H41" s="13">
        <v>0.005998148146318272</v>
      </c>
      <c r="I41" s="11"/>
    </row>
    <row r="42" spans="1:8" ht="11.25" customHeight="1">
      <c r="A42" s="1">
        <v>9</v>
      </c>
      <c r="B42" s="11">
        <v>111</v>
      </c>
      <c r="C42" s="9" t="s">
        <v>52</v>
      </c>
      <c r="D42" s="9" t="s">
        <v>22</v>
      </c>
      <c r="E42" s="16"/>
      <c r="F42" s="11"/>
      <c r="G42" s="10" t="s">
        <v>1</v>
      </c>
      <c r="H42" s="13">
        <v>0.007201620370324235</v>
      </c>
    </row>
    <row r="43" spans="1:9" ht="11.25" customHeight="1">
      <c r="A43" s="1">
        <v>10</v>
      </c>
      <c r="B43" s="11">
        <v>23</v>
      </c>
      <c r="C43" s="9" t="s">
        <v>253</v>
      </c>
      <c r="D43" s="9" t="s">
        <v>156</v>
      </c>
      <c r="E43" s="16"/>
      <c r="F43" s="11"/>
      <c r="G43" s="10" t="s">
        <v>1</v>
      </c>
      <c r="H43" s="13">
        <v>0.007572800925117917</v>
      </c>
      <c r="I43" s="14">
        <v>3.22</v>
      </c>
    </row>
    <row r="44" spans="1:9" ht="11.25" customHeight="1">
      <c r="A44" s="1">
        <v>11</v>
      </c>
      <c r="B44" s="11">
        <v>17</v>
      </c>
      <c r="C44" s="9" t="s">
        <v>254</v>
      </c>
      <c r="D44" s="9" t="s">
        <v>255</v>
      </c>
      <c r="E44" s="16"/>
      <c r="F44" s="11"/>
      <c r="G44" s="10" t="s">
        <v>1</v>
      </c>
      <c r="H44" s="13">
        <v>0.009172569443762768</v>
      </c>
      <c r="I44" s="11"/>
    </row>
    <row r="45" spans="1:9" ht="11.25" customHeight="1">
      <c r="A45" s="1">
        <v>12</v>
      </c>
      <c r="B45" s="11">
        <v>9</v>
      </c>
      <c r="C45" s="9" t="s">
        <v>58</v>
      </c>
      <c r="D45" s="9" t="s">
        <v>59</v>
      </c>
      <c r="E45" s="16"/>
      <c r="F45" s="11"/>
      <c r="G45" s="10" t="s">
        <v>1</v>
      </c>
      <c r="H45" s="13">
        <v>0.01154467592277797</v>
      </c>
      <c r="I45" s="11"/>
    </row>
    <row r="46" spans="1:10" ht="11.25" customHeight="1">
      <c r="A46" s="1">
        <v>13</v>
      </c>
      <c r="B46" s="11">
        <v>108</v>
      </c>
      <c r="C46" s="9" t="s">
        <v>99</v>
      </c>
      <c r="D46" s="9" t="s">
        <v>44</v>
      </c>
      <c r="E46" s="16"/>
      <c r="F46" s="11"/>
      <c r="G46" s="10" t="s">
        <v>1</v>
      </c>
      <c r="H46" s="13" t="s">
        <v>40</v>
      </c>
      <c r="I46" s="11"/>
      <c r="J46" s="14">
        <v>2.22</v>
      </c>
    </row>
    <row r="47" spans="1:10" ht="11.25" customHeight="1">
      <c r="A47" s="1">
        <v>14</v>
      </c>
      <c r="B47" s="11">
        <v>115</v>
      </c>
      <c r="C47" s="9" t="s">
        <v>60</v>
      </c>
      <c r="D47" s="9" t="s">
        <v>61</v>
      </c>
      <c r="E47" s="16"/>
      <c r="F47" s="11"/>
      <c r="G47" s="10" t="s">
        <v>1</v>
      </c>
      <c r="H47" s="13" t="s">
        <v>40</v>
      </c>
      <c r="I47" s="11"/>
      <c r="J47" s="14">
        <v>3.22</v>
      </c>
    </row>
    <row r="48" spans="1:9" ht="11.25" customHeight="1">
      <c r="A48" s="1">
        <v>15</v>
      </c>
      <c r="B48" s="11">
        <v>129</v>
      </c>
      <c r="C48" s="9" t="s">
        <v>256</v>
      </c>
      <c r="D48" s="9" t="s">
        <v>42</v>
      </c>
      <c r="E48" s="16"/>
      <c r="F48" s="11"/>
      <c r="G48" s="10" t="s">
        <v>1</v>
      </c>
      <c r="H48" s="13" t="s">
        <v>40</v>
      </c>
      <c r="I48" s="11"/>
    </row>
    <row r="49" spans="2:10" ht="11.25" customHeight="1">
      <c r="B49" s="2"/>
      <c r="C49" s="18" t="s">
        <v>257</v>
      </c>
      <c r="D49" s="3" t="s">
        <v>5</v>
      </c>
      <c r="E49" s="4"/>
      <c r="F49" s="5"/>
      <c r="H49" s="4">
        <v>42106</v>
      </c>
      <c r="I49" s="14">
        <v>6</v>
      </c>
      <c r="J49" s="7" t="s">
        <v>0</v>
      </c>
    </row>
    <row r="50" spans="1:8" ht="11.25" customHeight="1">
      <c r="A50" s="1">
        <v>1</v>
      </c>
      <c r="B50" s="8">
        <v>404</v>
      </c>
      <c r="C50" s="9" t="s">
        <v>258</v>
      </c>
      <c r="D50" s="9" t="s">
        <v>50</v>
      </c>
      <c r="F50" s="11"/>
      <c r="G50" s="10"/>
      <c r="H50" s="12">
        <v>0.05367280092468718</v>
      </c>
    </row>
    <row r="51" spans="1:9" ht="11.25" customHeight="1">
      <c r="A51" s="1">
        <v>2</v>
      </c>
      <c r="B51" s="8">
        <v>470</v>
      </c>
      <c r="C51" s="9" t="s">
        <v>259</v>
      </c>
      <c r="D51" s="9" t="s">
        <v>260</v>
      </c>
      <c r="F51" s="11"/>
      <c r="G51" s="10" t="s">
        <v>1</v>
      </c>
      <c r="H51" s="13">
        <v>0.0010839120368473232</v>
      </c>
      <c r="I51" s="14" t="s">
        <v>227</v>
      </c>
    </row>
    <row r="52" spans="1:8" ht="11.25" customHeight="1">
      <c r="A52" s="1">
        <v>3</v>
      </c>
      <c r="B52" s="8">
        <v>471</v>
      </c>
      <c r="C52" s="9" t="s">
        <v>261</v>
      </c>
      <c r="D52" s="9" t="s">
        <v>17</v>
      </c>
      <c r="F52" s="11"/>
      <c r="G52" s="10" t="s">
        <v>1</v>
      </c>
      <c r="H52" s="13">
        <v>0.0019258101892773993</v>
      </c>
    </row>
    <row r="53" spans="1:8" ht="11.25" customHeight="1">
      <c r="A53" s="1">
        <v>4</v>
      </c>
      <c r="B53" s="8">
        <v>403</v>
      </c>
      <c r="C53" s="9" t="s">
        <v>67</v>
      </c>
      <c r="D53" s="9" t="s">
        <v>68</v>
      </c>
      <c r="F53" s="11"/>
      <c r="G53" s="10" t="s">
        <v>1</v>
      </c>
      <c r="H53" s="13">
        <v>0.002127083331288304</v>
      </c>
    </row>
    <row r="54" spans="1:9" ht="11.25" customHeight="1">
      <c r="A54" s="1">
        <v>5</v>
      </c>
      <c r="B54" s="8">
        <v>413</v>
      </c>
      <c r="C54" s="9" t="s">
        <v>262</v>
      </c>
      <c r="D54" s="9" t="s">
        <v>44</v>
      </c>
      <c r="F54" s="11"/>
      <c r="G54" s="10" t="s">
        <v>1</v>
      </c>
      <c r="H54" s="13">
        <v>0.004003935187938623</v>
      </c>
      <c r="I54" s="14">
        <v>2.22</v>
      </c>
    </row>
    <row r="55" spans="1:8" ht="11.25" customHeight="1">
      <c r="A55" s="1">
        <v>6</v>
      </c>
      <c r="B55" s="8">
        <v>402</v>
      </c>
      <c r="C55" s="9" t="s">
        <v>65</v>
      </c>
      <c r="D55" s="9" t="s">
        <v>66</v>
      </c>
      <c r="F55" s="11"/>
      <c r="G55" s="10" t="s">
        <v>1</v>
      </c>
      <c r="H55" s="13">
        <v>0.004646759261959232</v>
      </c>
    </row>
    <row r="56" spans="2:9" ht="11.25" customHeight="1">
      <c r="B56" s="8">
        <v>428</v>
      </c>
      <c r="C56" s="9" t="s">
        <v>212</v>
      </c>
      <c r="D56" s="9" t="s">
        <v>167</v>
      </c>
      <c r="F56" s="11"/>
      <c r="G56" s="10"/>
      <c r="H56" s="13"/>
      <c r="I56" s="14">
        <v>3.22</v>
      </c>
    </row>
    <row r="57" spans="2:10" ht="11.25" customHeight="1">
      <c r="B57" s="2"/>
      <c r="C57" s="1" t="s">
        <v>263</v>
      </c>
      <c r="D57" s="3" t="s">
        <v>5</v>
      </c>
      <c r="E57" s="4"/>
      <c r="F57" s="5"/>
      <c r="H57" s="4">
        <v>42106</v>
      </c>
      <c r="J57" s="7" t="s">
        <v>0</v>
      </c>
    </row>
    <row r="58" spans="3:10" ht="11.25" customHeight="1">
      <c r="C58" s="9"/>
      <c r="D58" s="9"/>
      <c r="E58" s="10"/>
      <c r="F58" s="11"/>
      <c r="H58" s="12"/>
      <c r="J58" s="12"/>
    </row>
    <row r="59" spans="3:8" ht="11.25" customHeight="1">
      <c r="C59" s="9"/>
      <c r="D59" s="9"/>
      <c r="E59" s="10"/>
      <c r="F59" s="11"/>
      <c r="H59" s="10"/>
    </row>
    <row r="60" spans="3:10" ht="11.25" customHeight="1">
      <c r="C60" s="9"/>
      <c r="D60" s="9"/>
      <c r="E60" s="10"/>
      <c r="F60" s="11"/>
      <c r="H60" s="13"/>
      <c r="J60" s="12"/>
    </row>
    <row r="61" spans="3:8" ht="11.25" customHeight="1">
      <c r="C61" s="9"/>
      <c r="D61" s="9"/>
      <c r="E61" s="10"/>
      <c r="F61" s="11"/>
      <c r="H61" s="10"/>
    </row>
    <row r="62" spans="3:10" ht="11.25" customHeight="1">
      <c r="C62" s="9"/>
      <c r="D62" s="9"/>
      <c r="E62" s="10"/>
      <c r="F62" s="11"/>
      <c r="H62" s="13"/>
      <c r="J62" s="12"/>
    </row>
    <row r="63" spans="3:8" ht="11.25" customHeight="1">
      <c r="C63" s="9"/>
      <c r="D63" s="9"/>
      <c r="E63" s="10"/>
      <c r="F63" s="11"/>
      <c r="H63" s="10"/>
    </row>
    <row r="64" spans="2:10" ht="11.25" customHeight="1">
      <c r="B64" s="2"/>
      <c r="C64" s="18" t="s">
        <v>264</v>
      </c>
      <c r="D64" s="3" t="s">
        <v>5</v>
      </c>
      <c r="E64" s="4"/>
      <c r="F64" s="5"/>
      <c r="H64" s="4">
        <v>42106</v>
      </c>
      <c r="I64" s="14">
        <v>6</v>
      </c>
      <c r="J64" s="7" t="s">
        <v>0</v>
      </c>
    </row>
    <row r="65" spans="1:8" ht="11.25" customHeight="1">
      <c r="A65" s="1">
        <v>1</v>
      </c>
      <c r="B65" s="11">
        <v>397</v>
      </c>
      <c r="C65" s="9" t="s">
        <v>265</v>
      </c>
      <c r="D65" s="9" t="s">
        <v>266</v>
      </c>
      <c r="F65" s="11"/>
      <c r="G65" s="10"/>
      <c r="H65" s="12">
        <v>0.05366342592606088</v>
      </c>
    </row>
    <row r="66" spans="1:8" ht="11.25" customHeight="1">
      <c r="A66" s="1">
        <v>2</v>
      </c>
      <c r="B66" s="11">
        <v>385</v>
      </c>
      <c r="C66" s="9" t="s">
        <v>267</v>
      </c>
      <c r="D66" s="9" t="s">
        <v>268</v>
      </c>
      <c r="F66" s="11"/>
      <c r="G66" s="10" t="s">
        <v>1</v>
      </c>
      <c r="H66" s="13">
        <v>0.0012888888886664063</v>
      </c>
    </row>
    <row r="67" spans="1:9" ht="11.25" customHeight="1">
      <c r="A67" s="1">
        <v>3</v>
      </c>
      <c r="B67" s="11">
        <v>309</v>
      </c>
      <c r="C67" s="9" t="s">
        <v>77</v>
      </c>
      <c r="D67" s="9" t="s">
        <v>63</v>
      </c>
      <c r="F67" s="11"/>
      <c r="G67" s="10" t="s">
        <v>1</v>
      </c>
      <c r="H67" s="13">
        <v>0.0029924768532509916</v>
      </c>
      <c r="I67" s="14" t="s">
        <v>227</v>
      </c>
    </row>
    <row r="68" spans="1:8" ht="11.25" customHeight="1">
      <c r="A68" s="1">
        <v>4</v>
      </c>
      <c r="B68" s="11">
        <v>308</v>
      </c>
      <c r="C68" s="9" t="s">
        <v>269</v>
      </c>
      <c r="D68" s="9" t="s">
        <v>46</v>
      </c>
      <c r="F68" s="11"/>
      <c r="G68" s="10" t="s">
        <v>1</v>
      </c>
      <c r="H68" s="13">
        <v>0.003138078704068903</v>
      </c>
    </row>
    <row r="69" spans="1:8" ht="11.25" customHeight="1">
      <c r="A69" s="1">
        <v>5</v>
      </c>
      <c r="B69" s="11">
        <v>395</v>
      </c>
      <c r="C69" s="9" t="s">
        <v>270</v>
      </c>
      <c r="D69" s="9" t="s">
        <v>271</v>
      </c>
      <c r="F69" s="11"/>
      <c r="G69" s="10" t="s">
        <v>1</v>
      </c>
      <c r="H69" s="13">
        <v>0.0036670138870249502</v>
      </c>
    </row>
    <row r="70" spans="1:9" ht="11.25" customHeight="1">
      <c r="A70" s="1">
        <v>6</v>
      </c>
      <c r="B70" s="11">
        <v>302</v>
      </c>
      <c r="C70" s="9" t="s">
        <v>176</v>
      </c>
      <c r="D70" s="9" t="s">
        <v>11</v>
      </c>
      <c r="F70" s="11"/>
      <c r="G70" s="10" t="s">
        <v>1</v>
      </c>
      <c r="H70" s="13">
        <v>0.004005439812317491</v>
      </c>
      <c r="I70" s="14">
        <v>2.22</v>
      </c>
    </row>
    <row r="71" spans="2:9" ht="11.25" customHeight="1">
      <c r="B71" s="11">
        <v>314</v>
      </c>
      <c r="C71" s="9" t="s">
        <v>173</v>
      </c>
      <c r="D71" s="9" t="s">
        <v>63</v>
      </c>
      <c r="F71" s="11"/>
      <c r="G71" s="10"/>
      <c r="H71" s="13"/>
      <c r="I71" s="14">
        <v>3.22</v>
      </c>
    </row>
    <row r="72" spans="2:8" ht="11.25" customHeight="1">
      <c r="B72" s="11"/>
      <c r="C72" s="9"/>
      <c r="D72" s="9"/>
      <c r="F72" s="11"/>
      <c r="G72" s="10"/>
      <c r="H72" s="13"/>
    </row>
    <row r="73" spans="2:8" ht="11.25" customHeight="1">
      <c r="B73" s="11"/>
      <c r="C73" s="9"/>
      <c r="D73" s="9"/>
      <c r="F73" s="11"/>
      <c r="G73" s="10"/>
      <c r="H73" s="13"/>
    </row>
  </sheetData>
  <printOptions/>
  <pageMargins left="0.3937007874015748" right="0" top="0.3937007874015748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4.7109375" style="21" customWidth="1"/>
    <col min="3" max="3" width="5.8515625" style="22" customWidth="1"/>
    <col min="4" max="4" width="20.7109375" style="7" customWidth="1"/>
    <col min="5" max="5" width="15.57421875" style="7" customWidth="1"/>
    <col min="6" max="6" width="5.7109375" style="7" customWidth="1"/>
    <col min="7" max="7" width="2.7109375" style="7" customWidth="1"/>
    <col min="8" max="8" width="4.7109375" style="14" customWidth="1"/>
    <col min="9" max="9" width="9.7109375" style="23" customWidth="1"/>
    <col min="10" max="10" width="3.57421875" style="24" customWidth="1"/>
    <col min="11" max="11" width="8.7109375" style="14" customWidth="1"/>
    <col min="12" max="12" width="1.7109375" style="14" customWidth="1"/>
    <col min="13" max="13" width="7.7109375" style="7" customWidth="1"/>
    <col min="14" max="14" width="1.7109375" style="20" customWidth="1"/>
    <col min="15" max="15" width="4.421875" style="25" customWidth="1"/>
    <col min="16" max="16" width="3.57421875" style="7" customWidth="1"/>
    <col min="17" max="16384" width="9.140625" style="7" customWidth="1"/>
  </cols>
  <sheetData>
    <row r="1" spans="1:15" ht="12.75" customHeight="1">
      <c r="A1" s="21">
        <v>34</v>
      </c>
      <c r="B1" s="26" t="s">
        <v>80</v>
      </c>
      <c r="D1" s="27" t="s">
        <v>272</v>
      </c>
      <c r="E1" s="28"/>
      <c r="F1" s="28"/>
      <c r="G1" s="36"/>
      <c r="H1" s="36"/>
      <c r="J1" s="37">
        <v>9</v>
      </c>
      <c r="K1" s="14" t="s">
        <v>0</v>
      </c>
      <c r="L1" s="92">
        <v>42106</v>
      </c>
      <c r="M1" s="92"/>
      <c r="O1" s="22"/>
    </row>
    <row r="2" spans="1:8" ht="12.75" customHeight="1">
      <c r="A2" s="25"/>
      <c r="B2" s="14" t="s">
        <v>81</v>
      </c>
      <c r="C2" s="29">
        <v>42106.645590277774</v>
      </c>
      <c r="E2" s="28" t="s">
        <v>5</v>
      </c>
      <c r="H2" s="4"/>
    </row>
    <row r="3" spans="1:17" ht="12.75" customHeight="1">
      <c r="A3" s="20">
        <v>1</v>
      </c>
      <c r="B3" s="1">
        <v>3</v>
      </c>
      <c r="C3" s="22">
        <v>42106.72004965278</v>
      </c>
      <c r="D3" s="9" t="s">
        <v>250</v>
      </c>
      <c r="E3" s="16" t="s">
        <v>11</v>
      </c>
      <c r="F3" s="30" t="s">
        <v>273</v>
      </c>
      <c r="G3" s="16">
        <v>1</v>
      </c>
      <c r="H3" s="30" t="s">
        <v>84</v>
      </c>
      <c r="I3" s="31" t="s">
        <v>133</v>
      </c>
      <c r="J3" s="32">
        <v>49</v>
      </c>
      <c r="K3" s="10">
        <v>32736</v>
      </c>
      <c r="L3" s="10"/>
      <c r="M3" s="12">
        <v>0.0744593750059721</v>
      </c>
      <c r="N3" s="33">
        <v>1</v>
      </c>
      <c r="O3" s="14">
        <v>9</v>
      </c>
      <c r="P3" s="20"/>
      <c r="Q3" s="1"/>
    </row>
    <row r="4" spans="1:17" ht="12.75" customHeight="1">
      <c r="A4" s="20">
        <v>2</v>
      </c>
      <c r="B4" s="1">
        <v>102</v>
      </c>
      <c r="C4" s="22">
        <v>42106.72011064815</v>
      </c>
      <c r="D4" s="9" t="s">
        <v>43</v>
      </c>
      <c r="E4" s="16" t="s">
        <v>44</v>
      </c>
      <c r="F4" s="30" t="s">
        <v>83</v>
      </c>
      <c r="G4" s="16">
        <v>1</v>
      </c>
      <c r="H4" s="30" t="s">
        <v>86</v>
      </c>
      <c r="I4" s="31" t="s">
        <v>87</v>
      </c>
      <c r="J4" s="32">
        <v>139</v>
      </c>
      <c r="K4" s="10">
        <v>34473</v>
      </c>
      <c r="L4" s="10" t="s">
        <v>1</v>
      </c>
      <c r="M4" s="12">
        <v>6.0995371313765645E-05</v>
      </c>
      <c r="N4" s="33">
        <v>1</v>
      </c>
      <c r="O4" s="14">
        <v>9</v>
      </c>
      <c r="P4" s="20"/>
      <c r="Q4" s="1"/>
    </row>
    <row r="5" spans="1:17" ht="12.75" customHeight="1">
      <c r="A5" s="20">
        <v>3</v>
      </c>
      <c r="B5" s="1">
        <v>7</v>
      </c>
      <c r="C5" s="22">
        <v>42106.72095555555</v>
      </c>
      <c r="D5" s="9" t="s">
        <v>251</v>
      </c>
      <c r="E5" s="16" t="s">
        <v>252</v>
      </c>
      <c r="F5" s="30" t="s">
        <v>274</v>
      </c>
      <c r="G5" s="16">
        <v>2</v>
      </c>
      <c r="H5" s="30" t="s">
        <v>84</v>
      </c>
      <c r="I5" s="31" t="s">
        <v>275</v>
      </c>
      <c r="J5" s="32">
        <v>117</v>
      </c>
      <c r="K5" s="10">
        <v>32204</v>
      </c>
      <c r="L5" s="10" t="s">
        <v>1</v>
      </c>
      <c r="M5" s="12">
        <v>0.0009059027725015767</v>
      </c>
      <c r="N5" s="33">
        <v>1</v>
      </c>
      <c r="O5" s="14">
        <v>9</v>
      </c>
      <c r="P5" s="20"/>
      <c r="Q5" s="1"/>
    </row>
    <row r="6" spans="1:17" ht="12.75" customHeight="1">
      <c r="A6" s="20">
        <v>4</v>
      </c>
      <c r="B6" s="1">
        <v>103</v>
      </c>
      <c r="C6" s="22">
        <v>42106.72333472222</v>
      </c>
      <c r="D6" s="9" t="s">
        <v>45</v>
      </c>
      <c r="E6" s="16" t="s">
        <v>46</v>
      </c>
      <c r="F6" s="30" t="s">
        <v>88</v>
      </c>
      <c r="G6" s="16">
        <v>2</v>
      </c>
      <c r="H6" s="30" t="s">
        <v>86</v>
      </c>
      <c r="I6" s="31" t="s">
        <v>89</v>
      </c>
      <c r="J6" s="32">
        <v>258</v>
      </c>
      <c r="K6" s="10">
        <v>34660</v>
      </c>
      <c r="L6" s="10" t="s">
        <v>1</v>
      </c>
      <c r="M6" s="12">
        <v>0.003285069440607913</v>
      </c>
      <c r="N6" s="33">
        <v>1</v>
      </c>
      <c r="O6" s="14">
        <v>9</v>
      </c>
      <c r="P6" s="20"/>
      <c r="Q6" s="1"/>
    </row>
    <row r="7" spans="1:17" ht="12.75" customHeight="1">
      <c r="A7" s="20">
        <v>5</v>
      </c>
      <c r="B7" s="1">
        <v>5</v>
      </c>
      <c r="C7" s="22">
        <v>42106.724227199076</v>
      </c>
      <c r="D7" s="9" t="s">
        <v>49</v>
      </c>
      <c r="E7" s="16" t="s">
        <v>50</v>
      </c>
      <c r="F7" s="30" t="s">
        <v>83</v>
      </c>
      <c r="G7" s="16">
        <v>3</v>
      </c>
      <c r="H7" s="30" t="s">
        <v>84</v>
      </c>
      <c r="I7" s="31" t="s">
        <v>91</v>
      </c>
      <c r="J7" s="32">
        <v>7</v>
      </c>
      <c r="K7" s="10">
        <v>29389</v>
      </c>
      <c r="L7" s="10" t="s">
        <v>1</v>
      </c>
      <c r="M7" s="12">
        <v>0.004177546295977663</v>
      </c>
      <c r="N7" s="33">
        <v>1</v>
      </c>
      <c r="O7" s="14">
        <v>9</v>
      </c>
      <c r="P7" s="20"/>
      <c r="Q7" s="1"/>
    </row>
    <row r="8" spans="1:17" ht="12.75" customHeight="1">
      <c r="A8" s="20">
        <v>6</v>
      </c>
      <c r="B8" s="1">
        <v>113</v>
      </c>
      <c r="C8" s="22">
        <v>42106.72508287037</v>
      </c>
      <c r="D8" s="9" t="s">
        <v>47</v>
      </c>
      <c r="E8" s="16" t="s">
        <v>48</v>
      </c>
      <c r="F8" s="30" t="s">
        <v>88</v>
      </c>
      <c r="G8" s="16">
        <v>3</v>
      </c>
      <c r="H8" s="30" t="s">
        <v>86</v>
      </c>
      <c r="I8" s="31" t="s">
        <v>90</v>
      </c>
      <c r="J8" s="32">
        <v>18</v>
      </c>
      <c r="K8" s="10">
        <v>35184</v>
      </c>
      <c r="L8" s="10" t="s">
        <v>1</v>
      </c>
      <c r="M8" s="12">
        <v>0.00503321758878883</v>
      </c>
      <c r="N8" s="33">
        <v>1</v>
      </c>
      <c r="O8" s="14">
        <v>9</v>
      </c>
      <c r="P8" s="20"/>
      <c r="Q8" s="1"/>
    </row>
    <row r="9" spans="1:17" ht="12.75" customHeight="1">
      <c r="A9" s="20">
        <v>7</v>
      </c>
      <c r="B9" s="1">
        <v>104</v>
      </c>
      <c r="C9" s="22">
        <v>42106.725706481484</v>
      </c>
      <c r="D9" s="9" t="s">
        <v>73</v>
      </c>
      <c r="E9" s="16" t="s">
        <v>74</v>
      </c>
      <c r="F9" s="30" t="s">
        <v>88</v>
      </c>
      <c r="G9" s="16">
        <v>4</v>
      </c>
      <c r="H9" s="30" t="s">
        <v>86</v>
      </c>
      <c r="I9" s="31" t="s">
        <v>94</v>
      </c>
      <c r="J9" s="32">
        <v>135</v>
      </c>
      <c r="K9" s="10">
        <v>34009</v>
      </c>
      <c r="L9" s="10" t="s">
        <v>1</v>
      </c>
      <c r="M9" s="12">
        <v>0.005656828703649808</v>
      </c>
      <c r="N9" s="33">
        <v>1</v>
      </c>
      <c r="O9" s="14">
        <v>9</v>
      </c>
      <c r="P9" s="20"/>
      <c r="Q9" s="1"/>
    </row>
    <row r="10" spans="1:17" ht="12.75" customHeight="1">
      <c r="A10" s="20">
        <v>8</v>
      </c>
      <c r="B10" s="1">
        <v>4</v>
      </c>
      <c r="C10" s="22">
        <v>42106.72604780093</v>
      </c>
      <c r="D10" s="9" t="s">
        <v>41</v>
      </c>
      <c r="E10" s="16" t="s">
        <v>42</v>
      </c>
      <c r="F10" s="30" t="s">
        <v>83</v>
      </c>
      <c r="G10" s="16">
        <v>4</v>
      </c>
      <c r="H10" s="30" t="s">
        <v>84</v>
      </c>
      <c r="I10" s="31" t="s">
        <v>85</v>
      </c>
      <c r="J10" s="32">
        <v>96</v>
      </c>
      <c r="K10" s="10">
        <v>28584</v>
      </c>
      <c r="L10" s="10" t="s">
        <v>1</v>
      </c>
      <c r="M10" s="12">
        <v>0.005998148146318272</v>
      </c>
      <c r="N10" s="33">
        <v>1</v>
      </c>
      <c r="O10" s="14">
        <v>9</v>
      </c>
      <c r="P10" s="20"/>
      <c r="Q10" s="1"/>
    </row>
    <row r="11" spans="1:17" ht="12.75" customHeight="1">
      <c r="A11" s="20">
        <v>9</v>
      </c>
      <c r="B11" s="1">
        <v>111</v>
      </c>
      <c r="C11" s="22">
        <v>42106.72725127315</v>
      </c>
      <c r="D11" s="9" t="s">
        <v>52</v>
      </c>
      <c r="E11" s="16" t="s">
        <v>22</v>
      </c>
      <c r="F11" s="30" t="s">
        <v>88</v>
      </c>
      <c r="G11" s="16">
        <v>5</v>
      </c>
      <c r="H11" s="30" t="s">
        <v>86</v>
      </c>
      <c r="I11" s="31" t="s">
        <v>89</v>
      </c>
      <c r="J11" s="32">
        <v>217</v>
      </c>
      <c r="K11" s="10">
        <v>35215</v>
      </c>
      <c r="L11" s="10" t="s">
        <v>1</v>
      </c>
      <c r="M11" s="12">
        <v>0.007201620370324235</v>
      </c>
      <c r="N11" s="33">
        <v>1</v>
      </c>
      <c r="O11" s="14">
        <v>9</v>
      </c>
      <c r="P11" s="20"/>
      <c r="Q11" s="1"/>
    </row>
    <row r="12" spans="1:17" ht="12.75" customHeight="1">
      <c r="A12" s="20">
        <v>10</v>
      </c>
      <c r="B12" s="1">
        <v>23</v>
      </c>
      <c r="C12" s="22">
        <v>42106.727622453705</v>
      </c>
      <c r="D12" s="9" t="s">
        <v>253</v>
      </c>
      <c r="E12" s="16" t="s">
        <v>156</v>
      </c>
      <c r="F12" s="30" t="s">
        <v>88</v>
      </c>
      <c r="G12" s="16">
        <v>5</v>
      </c>
      <c r="H12" s="30" t="s">
        <v>84</v>
      </c>
      <c r="I12" s="31" t="s">
        <v>157</v>
      </c>
      <c r="J12" s="32">
        <v>275</v>
      </c>
      <c r="K12" s="10">
        <v>31779</v>
      </c>
      <c r="L12" s="10" t="s">
        <v>1</v>
      </c>
      <c r="M12" s="12">
        <v>0.007572800925117917</v>
      </c>
      <c r="N12" s="33">
        <v>1</v>
      </c>
      <c r="O12" s="14">
        <v>9</v>
      </c>
      <c r="P12" s="20"/>
      <c r="Q12" s="1"/>
    </row>
    <row r="13" spans="1:17" ht="12.75" customHeight="1">
      <c r="A13" s="20">
        <v>11</v>
      </c>
      <c r="B13" s="1">
        <v>17</v>
      </c>
      <c r="C13" s="22">
        <v>42106.729222222224</v>
      </c>
      <c r="D13" s="9" t="s">
        <v>254</v>
      </c>
      <c r="E13" s="16" t="s">
        <v>255</v>
      </c>
      <c r="F13" s="30" t="s">
        <v>113</v>
      </c>
      <c r="G13" s="16">
        <v>6</v>
      </c>
      <c r="H13" s="30" t="s">
        <v>84</v>
      </c>
      <c r="I13" s="31" t="s">
        <v>276</v>
      </c>
      <c r="J13" s="32">
        <v>32</v>
      </c>
      <c r="K13" s="10">
        <v>29500</v>
      </c>
      <c r="L13" s="10" t="s">
        <v>1</v>
      </c>
      <c r="M13" s="12">
        <v>0.009172569443762768</v>
      </c>
      <c r="N13" s="33">
        <v>1</v>
      </c>
      <c r="O13" s="14">
        <v>9</v>
      </c>
      <c r="P13" s="20"/>
      <c r="Q13" s="1"/>
    </row>
    <row r="14" spans="1:17" ht="12.75" customHeight="1">
      <c r="A14" s="20">
        <v>12</v>
      </c>
      <c r="B14" s="1">
        <v>9</v>
      </c>
      <c r="C14" s="22">
        <v>42106.7315943287</v>
      </c>
      <c r="D14" s="9" t="s">
        <v>58</v>
      </c>
      <c r="E14" s="16" t="s">
        <v>59</v>
      </c>
      <c r="F14" s="30" t="s">
        <v>88</v>
      </c>
      <c r="G14" s="16">
        <v>7</v>
      </c>
      <c r="H14" s="30" t="s">
        <v>84</v>
      </c>
      <c r="I14" s="31" t="s">
        <v>97</v>
      </c>
      <c r="J14" s="32">
        <v>13</v>
      </c>
      <c r="K14" s="10">
        <v>30289</v>
      </c>
      <c r="L14" s="10" t="s">
        <v>1</v>
      </c>
      <c r="M14" s="12">
        <v>0.01154467592277797</v>
      </c>
      <c r="N14" s="33">
        <v>1</v>
      </c>
      <c r="O14" s="14">
        <v>9</v>
      </c>
      <c r="P14" s="20"/>
      <c r="Q14" s="1"/>
    </row>
    <row r="15" spans="1:17" ht="12.75" customHeight="1">
      <c r="A15" s="20">
        <v>13</v>
      </c>
      <c r="B15" s="1">
        <v>108</v>
      </c>
      <c r="C15" s="22">
        <v>42106.72017222222</v>
      </c>
      <c r="D15" s="9" t="s">
        <v>99</v>
      </c>
      <c r="E15" s="16" t="s">
        <v>44</v>
      </c>
      <c r="F15" s="30" t="s">
        <v>88</v>
      </c>
      <c r="G15" s="16">
        <v>6</v>
      </c>
      <c r="H15" s="30" t="s">
        <v>86</v>
      </c>
      <c r="I15" s="31" t="s">
        <v>87</v>
      </c>
      <c r="J15" s="32">
        <v>199</v>
      </c>
      <c r="K15" s="10">
        <v>35297</v>
      </c>
      <c r="L15" s="10" t="s">
        <v>1</v>
      </c>
      <c r="M15" s="12" t="s">
        <v>40</v>
      </c>
      <c r="N15" s="33">
        <v>1</v>
      </c>
      <c r="O15" s="14">
        <v>8</v>
      </c>
      <c r="P15" s="20"/>
      <c r="Q15" s="1"/>
    </row>
    <row r="16" spans="1:17" ht="12.75" customHeight="1">
      <c r="A16" s="20">
        <v>14</v>
      </c>
      <c r="B16" s="1">
        <v>115</v>
      </c>
      <c r="C16" s="22">
        <v>42106.72072094907</v>
      </c>
      <c r="D16" s="9" t="s">
        <v>60</v>
      </c>
      <c r="E16" s="16" t="s">
        <v>61</v>
      </c>
      <c r="F16" s="30" t="s">
        <v>88</v>
      </c>
      <c r="G16" s="16">
        <v>7</v>
      </c>
      <c r="H16" s="30" t="s">
        <v>86</v>
      </c>
      <c r="I16" s="31" t="s">
        <v>87</v>
      </c>
      <c r="J16" s="32">
        <v>98</v>
      </c>
      <c r="K16" s="10">
        <v>34448</v>
      </c>
      <c r="L16" s="10" t="s">
        <v>1</v>
      </c>
      <c r="M16" s="12" t="s">
        <v>40</v>
      </c>
      <c r="N16" s="33">
        <v>1</v>
      </c>
      <c r="O16" s="14">
        <v>8</v>
      </c>
      <c r="P16" s="20"/>
      <c r="Q16" s="1"/>
    </row>
    <row r="17" spans="1:17" ht="12.75" customHeight="1">
      <c r="A17" s="20">
        <v>15</v>
      </c>
      <c r="B17" s="1">
        <v>129</v>
      </c>
      <c r="C17" s="22">
        <v>42106.72079513889</v>
      </c>
      <c r="D17" s="9" t="s">
        <v>256</v>
      </c>
      <c r="E17" s="16" t="s">
        <v>42</v>
      </c>
      <c r="F17" s="30" t="s">
        <v>113</v>
      </c>
      <c r="G17" s="16">
        <v>8</v>
      </c>
      <c r="H17" s="30" t="s">
        <v>86</v>
      </c>
      <c r="I17" s="31" t="s">
        <v>85</v>
      </c>
      <c r="J17" s="32">
        <v>220</v>
      </c>
      <c r="K17" s="10">
        <v>35013</v>
      </c>
      <c r="L17" s="10" t="s">
        <v>1</v>
      </c>
      <c r="M17" s="12" t="s">
        <v>40</v>
      </c>
      <c r="N17" s="33">
        <v>1</v>
      </c>
      <c r="O17" s="14">
        <v>8</v>
      </c>
      <c r="P17" s="20"/>
      <c r="Q17" s="1"/>
    </row>
    <row r="18" spans="1:17" ht="12.75" customHeight="1">
      <c r="A18" s="20">
        <v>16</v>
      </c>
      <c r="B18" s="1">
        <v>18</v>
      </c>
      <c r="C18" s="22">
        <v>42106.72094965278</v>
      </c>
      <c r="D18" s="9" t="s">
        <v>277</v>
      </c>
      <c r="E18" s="16" t="s">
        <v>156</v>
      </c>
      <c r="F18" s="30" t="s">
        <v>88</v>
      </c>
      <c r="G18" s="16">
        <v>8</v>
      </c>
      <c r="H18" s="30" t="s">
        <v>84</v>
      </c>
      <c r="I18" s="31" t="s">
        <v>157</v>
      </c>
      <c r="J18" s="32">
        <v>310</v>
      </c>
      <c r="K18" s="10">
        <v>31724</v>
      </c>
      <c r="L18" s="10" t="s">
        <v>1</v>
      </c>
      <c r="M18" s="12" t="s">
        <v>40</v>
      </c>
      <c r="N18" s="33">
        <v>1</v>
      </c>
      <c r="O18" s="14">
        <v>8</v>
      </c>
      <c r="P18" s="20"/>
      <c r="Q18" s="1"/>
    </row>
    <row r="19" spans="1:17" ht="12.75" customHeight="1">
      <c r="A19" s="20">
        <v>17</v>
      </c>
      <c r="B19" s="1">
        <v>36</v>
      </c>
      <c r="C19" s="22">
        <v>42106.723524189816</v>
      </c>
      <c r="D19" s="9" t="s">
        <v>278</v>
      </c>
      <c r="E19" s="16" t="s">
        <v>55</v>
      </c>
      <c r="F19" s="30" t="s">
        <v>88</v>
      </c>
      <c r="G19" s="16">
        <v>9</v>
      </c>
      <c r="H19" s="30" t="s">
        <v>84</v>
      </c>
      <c r="I19" s="31" t="s">
        <v>95</v>
      </c>
      <c r="J19" s="32">
        <v>35</v>
      </c>
      <c r="K19" s="10">
        <v>32373</v>
      </c>
      <c r="L19" s="10" t="s">
        <v>1</v>
      </c>
      <c r="M19" s="12" t="s">
        <v>40</v>
      </c>
      <c r="N19" s="33">
        <v>1</v>
      </c>
      <c r="O19" s="14">
        <v>8</v>
      </c>
      <c r="P19" s="20"/>
      <c r="Q19" s="1"/>
    </row>
    <row r="20" spans="1:17" ht="12.75" customHeight="1">
      <c r="A20" s="20">
        <v>18</v>
      </c>
      <c r="B20" s="1">
        <v>135</v>
      </c>
      <c r="C20" s="22">
        <v>42106.723632407404</v>
      </c>
      <c r="D20" s="9" t="s">
        <v>279</v>
      </c>
      <c r="E20" s="16" t="s">
        <v>57</v>
      </c>
      <c r="F20" s="30" t="s">
        <v>88</v>
      </c>
      <c r="G20" s="16">
        <v>9</v>
      </c>
      <c r="H20" s="30" t="s">
        <v>86</v>
      </c>
      <c r="I20" s="31" t="s">
        <v>96</v>
      </c>
      <c r="J20" s="32">
        <v>346</v>
      </c>
      <c r="K20" s="10">
        <v>35218</v>
      </c>
      <c r="L20" s="10" t="s">
        <v>1</v>
      </c>
      <c r="M20" s="12" t="s">
        <v>40</v>
      </c>
      <c r="N20" s="33">
        <v>1</v>
      </c>
      <c r="O20" s="14">
        <v>8</v>
      </c>
      <c r="P20" s="20"/>
      <c r="Q20" s="1"/>
    </row>
    <row r="21" spans="1:17" ht="12.75" customHeight="1">
      <c r="A21" s="20">
        <v>19</v>
      </c>
      <c r="B21" s="1">
        <v>109</v>
      </c>
      <c r="C21" s="22">
        <v>42106.72386493056</v>
      </c>
      <c r="D21" s="9" t="s">
        <v>53</v>
      </c>
      <c r="E21" s="16" t="s">
        <v>27</v>
      </c>
      <c r="F21" s="30" t="s">
        <v>88</v>
      </c>
      <c r="G21" s="16">
        <v>10</v>
      </c>
      <c r="H21" s="30" t="s">
        <v>86</v>
      </c>
      <c r="I21" s="31" t="s">
        <v>93</v>
      </c>
      <c r="J21" s="32">
        <v>6</v>
      </c>
      <c r="K21" s="10">
        <v>34863</v>
      </c>
      <c r="L21" s="10" t="s">
        <v>1</v>
      </c>
      <c r="M21" s="12" t="s">
        <v>40</v>
      </c>
      <c r="N21" s="33">
        <v>1</v>
      </c>
      <c r="O21" s="14">
        <v>8</v>
      </c>
      <c r="P21" s="20"/>
      <c r="Q21" s="1"/>
    </row>
    <row r="22" spans="1:17" ht="12.75" customHeight="1">
      <c r="A22" s="20">
        <v>20</v>
      </c>
      <c r="B22" s="1">
        <v>14</v>
      </c>
      <c r="C22" s="22">
        <v>42106.72394456019</v>
      </c>
      <c r="D22" s="9" t="s">
        <v>280</v>
      </c>
      <c r="E22" s="16" t="s">
        <v>281</v>
      </c>
      <c r="F22" s="30" t="s">
        <v>88</v>
      </c>
      <c r="G22" s="16">
        <v>10</v>
      </c>
      <c r="H22" s="30" t="s">
        <v>84</v>
      </c>
      <c r="I22" s="31" t="s">
        <v>282</v>
      </c>
      <c r="J22" s="32">
        <v>102</v>
      </c>
      <c r="K22" s="10">
        <v>27850</v>
      </c>
      <c r="L22" s="10" t="s">
        <v>1</v>
      </c>
      <c r="M22" s="12" t="s">
        <v>40</v>
      </c>
      <c r="N22" s="33">
        <v>1</v>
      </c>
      <c r="O22" s="14">
        <v>8</v>
      </c>
      <c r="P22" s="20"/>
      <c r="Q22" s="1"/>
    </row>
    <row r="23" spans="1:17" ht="12.75" customHeight="1">
      <c r="A23" s="20">
        <v>21</v>
      </c>
      <c r="B23" s="1">
        <v>105</v>
      </c>
      <c r="C23" s="22">
        <v>42106.72459016203</v>
      </c>
      <c r="D23" s="9" t="s">
        <v>64</v>
      </c>
      <c r="E23" s="16" t="s">
        <v>63</v>
      </c>
      <c r="F23" s="30" t="s">
        <v>88</v>
      </c>
      <c r="G23" s="16">
        <v>11</v>
      </c>
      <c r="H23" s="30" t="s">
        <v>86</v>
      </c>
      <c r="I23" s="31" t="s">
        <v>98</v>
      </c>
      <c r="J23" s="32">
        <v>7</v>
      </c>
      <c r="K23" s="10">
        <v>34121</v>
      </c>
      <c r="L23" s="10" t="s">
        <v>1</v>
      </c>
      <c r="M23" s="12" t="s">
        <v>40</v>
      </c>
      <c r="N23" s="33">
        <v>1</v>
      </c>
      <c r="O23" s="14">
        <v>8</v>
      </c>
      <c r="P23" s="20"/>
      <c r="Q23" s="1"/>
    </row>
    <row r="24" spans="1:17" ht="12.75" customHeight="1">
      <c r="A24" s="20">
        <v>22</v>
      </c>
      <c r="B24" s="1">
        <v>11</v>
      </c>
      <c r="C24" s="22">
        <v>42106.725904976855</v>
      </c>
      <c r="D24" s="9" t="s">
        <v>54</v>
      </c>
      <c r="E24" s="16" t="s">
        <v>55</v>
      </c>
      <c r="F24" s="30" t="s">
        <v>88</v>
      </c>
      <c r="G24" s="16">
        <v>11</v>
      </c>
      <c r="H24" s="30" t="s">
        <v>84</v>
      </c>
      <c r="I24" s="31" t="s">
        <v>95</v>
      </c>
      <c r="J24" s="32">
        <v>599</v>
      </c>
      <c r="K24" s="10">
        <v>32117</v>
      </c>
      <c r="L24" s="10" t="s">
        <v>1</v>
      </c>
      <c r="M24" s="12" t="s">
        <v>40</v>
      </c>
      <c r="N24" s="33">
        <v>1</v>
      </c>
      <c r="O24" s="14">
        <v>8</v>
      </c>
      <c r="P24" s="20"/>
      <c r="Q24" s="1"/>
    </row>
    <row r="25" spans="1:17" ht="12.75" customHeight="1">
      <c r="A25" s="20">
        <v>23</v>
      </c>
      <c r="B25" s="1">
        <v>29</v>
      </c>
      <c r="C25" s="22">
        <v>42106.72610914352</v>
      </c>
      <c r="D25" s="9" t="s">
        <v>283</v>
      </c>
      <c r="E25" s="16" t="s">
        <v>284</v>
      </c>
      <c r="F25" s="30" t="s">
        <v>88</v>
      </c>
      <c r="G25" s="16">
        <v>12</v>
      </c>
      <c r="H25" s="30" t="s">
        <v>84</v>
      </c>
      <c r="I25" s="31" t="s">
        <v>285</v>
      </c>
      <c r="J25" s="32">
        <v>134</v>
      </c>
      <c r="K25" s="10">
        <v>28058</v>
      </c>
      <c r="L25" s="10" t="s">
        <v>1</v>
      </c>
      <c r="M25" s="12" t="s">
        <v>40</v>
      </c>
      <c r="N25" s="33">
        <v>1</v>
      </c>
      <c r="O25" s="14">
        <v>8</v>
      </c>
      <c r="P25" s="20"/>
      <c r="Q25" s="1"/>
    </row>
    <row r="26" spans="1:17" ht="12.75" customHeight="1">
      <c r="A26" s="20">
        <v>24</v>
      </c>
      <c r="B26" s="1">
        <v>6</v>
      </c>
      <c r="C26" s="22">
        <v>42106.726714351855</v>
      </c>
      <c r="D26" s="9" t="s">
        <v>56</v>
      </c>
      <c r="E26" s="16" t="s">
        <v>57</v>
      </c>
      <c r="F26" s="30" t="s">
        <v>88</v>
      </c>
      <c r="G26" s="16">
        <v>13</v>
      </c>
      <c r="H26" s="30" t="s">
        <v>84</v>
      </c>
      <c r="I26" s="31" t="s">
        <v>96</v>
      </c>
      <c r="J26" s="32">
        <v>250</v>
      </c>
      <c r="K26" s="10">
        <v>31722</v>
      </c>
      <c r="L26" s="10" t="s">
        <v>1</v>
      </c>
      <c r="M26" s="12" t="s">
        <v>40</v>
      </c>
      <c r="N26" s="33">
        <v>1</v>
      </c>
      <c r="O26" s="14">
        <v>8</v>
      </c>
      <c r="P26" s="20"/>
      <c r="Q26" s="1"/>
    </row>
    <row r="27" spans="1:17" ht="12.75" customHeight="1">
      <c r="A27" s="20">
        <v>25</v>
      </c>
      <c r="B27" s="1">
        <v>20</v>
      </c>
      <c r="C27" s="22">
        <v>42106.72804178241</v>
      </c>
      <c r="D27" s="9" t="s">
        <v>286</v>
      </c>
      <c r="E27" s="16" t="s">
        <v>13</v>
      </c>
      <c r="F27" s="30" t="s">
        <v>88</v>
      </c>
      <c r="G27" s="16">
        <v>14</v>
      </c>
      <c r="H27" s="30" t="s">
        <v>84</v>
      </c>
      <c r="I27" s="31" t="s">
        <v>119</v>
      </c>
      <c r="J27" s="32">
        <v>58</v>
      </c>
      <c r="K27" s="10">
        <v>33048</v>
      </c>
      <c r="L27" s="10" t="s">
        <v>1</v>
      </c>
      <c r="M27" s="12" t="s">
        <v>40</v>
      </c>
      <c r="N27" s="33">
        <v>1</v>
      </c>
      <c r="O27" s="14">
        <v>8</v>
      </c>
      <c r="P27" s="20"/>
      <c r="Q27" s="1"/>
    </row>
    <row r="28" spans="1:17" ht="12.75" customHeight="1">
      <c r="A28" s="20">
        <v>26</v>
      </c>
      <c r="B28" s="1">
        <v>114</v>
      </c>
      <c r="C28" s="22">
        <v>42106.72867476852</v>
      </c>
      <c r="D28" s="9" t="s">
        <v>287</v>
      </c>
      <c r="E28" s="16" t="s">
        <v>44</v>
      </c>
      <c r="F28" s="30" t="s">
        <v>88</v>
      </c>
      <c r="G28" s="16">
        <v>12</v>
      </c>
      <c r="H28" s="30" t="s">
        <v>86</v>
      </c>
      <c r="I28" s="31" t="s">
        <v>87</v>
      </c>
      <c r="J28" s="32">
        <v>1</v>
      </c>
      <c r="K28" s="10">
        <v>35369</v>
      </c>
      <c r="L28" s="10" t="s">
        <v>1</v>
      </c>
      <c r="M28" s="12" t="s">
        <v>40</v>
      </c>
      <c r="N28" s="33">
        <v>1</v>
      </c>
      <c r="O28" s="14">
        <v>8</v>
      </c>
      <c r="P28" s="20"/>
      <c r="Q28" s="1"/>
    </row>
    <row r="29" spans="1:17" ht="12.75" customHeight="1">
      <c r="A29" s="20">
        <v>27</v>
      </c>
      <c r="B29" s="1">
        <v>28</v>
      </c>
      <c r="C29" s="22">
        <v>42106.72924386574</v>
      </c>
      <c r="D29" s="9" t="s">
        <v>288</v>
      </c>
      <c r="E29" s="16" t="s">
        <v>16</v>
      </c>
      <c r="F29" s="30" t="s">
        <v>103</v>
      </c>
      <c r="G29" s="16">
        <v>15</v>
      </c>
      <c r="H29" s="30" t="s">
        <v>84</v>
      </c>
      <c r="I29" s="31" t="s">
        <v>154</v>
      </c>
      <c r="J29" s="32">
        <v>41</v>
      </c>
      <c r="K29" s="10">
        <v>28333</v>
      </c>
      <c r="L29" s="10" t="s">
        <v>1</v>
      </c>
      <c r="M29" s="12" t="s">
        <v>40</v>
      </c>
      <c r="N29" s="33">
        <v>1</v>
      </c>
      <c r="O29" s="14">
        <v>8</v>
      </c>
      <c r="P29" s="20"/>
      <c r="Q29" s="1"/>
    </row>
    <row r="30" spans="1:17" ht="12.75" customHeight="1">
      <c r="A30" s="20">
        <v>28</v>
      </c>
      <c r="B30" s="1">
        <v>19</v>
      </c>
      <c r="C30" s="22">
        <v>42106.73160520833</v>
      </c>
      <c r="D30" s="9" t="s">
        <v>107</v>
      </c>
      <c r="E30" s="16" t="s">
        <v>59</v>
      </c>
      <c r="F30" s="30" t="s">
        <v>88</v>
      </c>
      <c r="G30" s="16">
        <v>16</v>
      </c>
      <c r="H30" s="30" t="s">
        <v>84</v>
      </c>
      <c r="I30" s="31" t="s">
        <v>97</v>
      </c>
      <c r="J30" s="32">
        <v>939</v>
      </c>
      <c r="K30" s="10">
        <v>28887</v>
      </c>
      <c r="L30" s="10" t="s">
        <v>1</v>
      </c>
      <c r="M30" s="12" t="s">
        <v>40</v>
      </c>
      <c r="N30" s="33">
        <v>1</v>
      </c>
      <c r="O30" s="14">
        <v>8</v>
      </c>
      <c r="P30" s="20"/>
      <c r="Q30" s="1"/>
    </row>
    <row r="31" spans="1:17" ht="12.75" customHeight="1">
      <c r="A31" s="20">
        <v>29</v>
      </c>
      <c r="B31" s="1">
        <v>117</v>
      </c>
      <c r="C31" s="22">
        <v>42106.72071238426</v>
      </c>
      <c r="D31" s="9" t="s">
        <v>104</v>
      </c>
      <c r="E31" s="16" t="s">
        <v>105</v>
      </c>
      <c r="F31" s="30" t="s">
        <v>88</v>
      </c>
      <c r="G31" s="16">
        <v>13</v>
      </c>
      <c r="H31" s="30" t="s">
        <v>86</v>
      </c>
      <c r="I31" s="31" t="s">
        <v>95</v>
      </c>
      <c r="J31" s="32">
        <v>194</v>
      </c>
      <c r="K31" s="10">
        <v>34891</v>
      </c>
      <c r="L31" s="10" t="s">
        <v>1</v>
      </c>
      <c r="M31" s="12" t="s">
        <v>169</v>
      </c>
      <c r="N31" s="33">
        <v>1</v>
      </c>
      <c r="O31" s="14">
        <v>7</v>
      </c>
      <c r="P31" s="20"/>
      <c r="Q31" s="1"/>
    </row>
    <row r="32" spans="1:17" ht="12.75" customHeight="1">
      <c r="A32" s="20">
        <v>30</v>
      </c>
      <c r="B32" s="1">
        <v>27</v>
      </c>
      <c r="C32" s="22">
        <v>42106.72140717592</v>
      </c>
      <c r="D32" s="9" t="s">
        <v>289</v>
      </c>
      <c r="E32" s="16" t="s">
        <v>19</v>
      </c>
      <c r="F32" s="30" t="s">
        <v>103</v>
      </c>
      <c r="G32" s="16">
        <v>17</v>
      </c>
      <c r="H32" s="30" t="s">
        <v>84</v>
      </c>
      <c r="I32" s="31" t="s">
        <v>154</v>
      </c>
      <c r="J32" s="32">
        <v>28</v>
      </c>
      <c r="K32" s="10">
        <v>29154</v>
      </c>
      <c r="L32" s="10" t="s">
        <v>1</v>
      </c>
      <c r="M32" s="12" t="s">
        <v>170</v>
      </c>
      <c r="N32" s="33">
        <v>1</v>
      </c>
      <c r="O32" s="14">
        <v>6</v>
      </c>
      <c r="P32" s="20"/>
      <c r="Q32" s="1"/>
    </row>
    <row r="33" spans="2:17" ht="12.75" customHeight="1">
      <c r="B33" s="1"/>
      <c r="D33" s="9"/>
      <c r="E33" s="16"/>
      <c r="F33" s="30"/>
      <c r="G33" s="16"/>
      <c r="H33" s="30"/>
      <c r="I33" s="31"/>
      <c r="J33" s="32"/>
      <c r="K33" s="10"/>
      <c r="L33" s="10"/>
      <c r="M33" s="12"/>
      <c r="N33" s="33"/>
      <c r="O33" s="14"/>
      <c r="P33" s="20"/>
      <c r="Q33" s="1"/>
    </row>
    <row r="34" spans="2:17" ht="12.75" customHeight="1">
      <c r="B34" s="1"/>
      <c r="D34" s="9"/>
      <c r="E34" s="16"/>
      <c r="F34" s="30"/>
      <c r="G34" s="16"/>
      <c r="H34" s="30"/>
      <c r="I34" s="31"/>
      <c r="J34" s="32"/>
      <c r="K34" s="10"/>
      <c r="L34" s="10"/>
      <c r="M34" s="12"/>
      <c r="N34" s="33"/>
      <c r="O34" s="14"/>
      <c r="P34" s="20"/>
      <c r="Q34" s="1"/>
    </row>
    <row r="35" spans="2:17" ht="12.75" customHeight="1">
      <c r="B35" s="1"/>
      <c r="D35" s="9"/>
      <c r="E35" s="16"/>
      <c r="F35" s="30"/>
      <c r="G35" s="16"/>
      <c r="H35" s="30"/>
      <c r="I35" s="31"/>
      <c r="J35" s="32"/>
      <c r="K35" s="10"/>
      <c r="L35" s="10"/>
      <c r="M35" s="12"/>
      <c r="N35" s="33"/>
      <c r="O35" s="14"/>
      <c r="P35" s="20"/>
      <c r="Q35" s="1"/>
    </row>
    <row r="36" spans="2:17" ht="12.75" customHeight="1">
      <c r="B36" s="1"/>
      <c r="D36" s="9"/>
      <c r="E36" s="16"/>
      <c r="F36" s="30"/>
      <c r="G36" s="16"/>
      <c r="H36" s="30"/>
      <c r="I36" s="31"/>
      <c r="J36" s="32"/>
      <c r="K36" s="10"/>
      <c r="L36" s="10"/>
      <c r="M36" s="12"/>
      <c r="N36" s="33"/>
      <c r="O36" s="14">
        <v>0</v>
      </c>
      <c r="P36" s="20"/>
      <c r="Q36" s="1"/>
    </row>
    <row r="37" spans="1:17" ht="12.75" customHeight="1">
      <c r="A37" s="20">
        <v>77</v>
      </c>
      <c r="B37" s="1">
        <v>101</v>
      </c>
      <c r="C37" s="22" t="s">
        <v>82</v>
      </c>
      <c r="D37" s="9" t="s">
        <v>290</v>
      </c>
      <c r="E37" s="16" t="s">
        <v>50</v>
      </c>
      <c r="F37" s="30" t="s">
        <v>274</v>
      </c>
      <c r="G37" s="16"/>
      <c r="H37" s="30" t="s">
        <v>86</v>
      </c>
      <c r="I37" s="31" t="s">
        <v>94</v>
      </c>
      <c r="J37" s="32">
        <v>95</v>
      </c>
      <c r="K37" s="10">
        <v>34014</v>
      </c>
      <c r="L37" s="10"/>
      <c r="M37" s="13"/>
      <c r="N37" s="33">
        <v>1</v>
      </c>
      <c r="O37" s="14">
        <v>0</v>
      </c>
      <c r="P37" s="20"/>
      <c r="Q37" s="1"/>
    </row>
    <row r="38" spans="1:17" ht="12.75" customHeight="1">
      <c r="A38" s="20">
        <v>77</v>
      </c>
      <c r="B38" s="1">
        <v>12</v>
      </c>
      <c r="C38" s="22" t="s">
        <v>82</v>
      </c>
      <c r="D38" s="9" t="s">
        <v>111</v>
      </c>
      <c r="E38" s="16" t="s">
        <v>112</v>
      </c>
      <c r="F38" s="30" t="s">
        <v>113</v>
      </c>
      <c r="G38" s="16"/>
      <c r="H38" s="30" t="s">
        <v>84</v>
      </c>
      <c r="I38" s="31" t="s">
        <v>114</v>
      </c>
      <c r="J38" s="32">
        <v>81</v>
      </c>
      <c r="K38" s="10">
        <v>33217</v>
      </c>
      <c r="L38" s="10"/>
      <c r="M38" s="13"/>
      <c r="N38" s="33">
        <v>1</v>
      </c>
      <c r="O38" s="14">
        <v>0</v>
      </c>
      <c r="P38" s="20"/>
      <c r="Q38" s="1"/>
    </row>
    <row r="39" spans="1:17" ht="12.75" customHeight="1">
      <c r="A39" s="20">
        <v>77</v>
      </c>
      <c r="B39" s="1">
        <v>110</v>
      </c>
      <c r="C39" s="22" t="s">
        <v>82</v>
      </c>
      <c r="D39" s="9" t="s">
        <v>62</v>
      </c>
      <c r="E39" s="16" t="s">
        <v>63</v>
      </c>
      <c r="F39" s="30" t="s">
        <v>88</v>
      </c>
      <c r="G39" s="16"/>
      <c r="H39" s="30" t="s">
        <v>86</v>
      </c>
      <c r="I39" s="31" t="s">
        <v>98</v>
      </c>
      <c r="J39" s="32">
        <v>155</v>
      </c>
      <c r="K39" s="10">
        <v>35046</v>
      </c>
      <c r="L39" s="10"/>
      <c r="M39" s="13"/>
      <c r="N39" s="33">
        <v>1</v>
      </c>
      <c r="O39" s="14">
        <v>0</v>
      </c>
      <c r="P39" s="20"/>
      <c r="Q39" s="1"/>
    </row>
    <row r="40" spans="1:17" ht="12.75" customHeight="1">
      <c r="A40" s="20">
        <v>77</v>
      </c>
      <c r="B40" s="1">
        <v>118</v>
      </c>
      <c r="C40" s="22" t="s">
        <v>82</v>
      </c>
      <c r="D40" s="9" t="s">
        <v>291</v>
      </c>
      <c r="E40" s="16" t="s">
        <v>101</v>
      </c>
      <c r="F40" s="30" t="s">
        <v>88</v>
      </c>
      <c r="G40" s="16"/>
      <c r="H40" s="30" t="s">
        <v>86</v>
      </c>
      <c r="I40" s="31" t="s">
        <v>102</v>
      </c>
      <c r="J40" s="32">
        <v>24</v>
      </c>
      <c r="K40" s="10">
        <v>35331</v>
      </c>
      <c r="L40" s="10"/>
      <c r="M40" s="13"/>
      <c r="N40" s="33">
        <v>1</v>
      </c>
      <c r="O40" s="14">
        <v>0</v>
      </c>
      <c r="P40" s="20"/>
      <c r="Q40" s="1"/>
    </row>
    <row r="41" spans="2:17" ht="12.75" customHeight="1">
      <c r="B41" s="1"/>
      <c r="D41" s="9"/>
      <c r="E41" s="16"/>
      <c r="F41" s="30"/>
      <c r="G41" s="16"/>
      <c r="H41" s="30"/>
      <c r="I41" s="31"/>
      <c r="J41" s="32"/>
      <c r="K41" s="10"/>
      <c r="L41" s="10"/>
      <c r="M41" s="13"/>
      <c r="N41" s="33"/>
      <c r="O41" s="14"/>
      <c r="P41" s="20"/>
      <c r="Q41" s="1"/>
    </row>
    <row r="42" spans="2:17" ht="12.75" customHeight="1">
      <c r="B42" s="1"/>
      <c r="D42" s="9"/>
      <c r="E42" s="16"/>
      <c r="F42" s="30"/>
      <c r="G42" s="16"/>
      <c r="H42" s="30"/>
      <c r="I42" s="31"/>
      <c r="J42" s="32"/>
      <c r="K42" s="10"/>
      <c r="L42" s="10"/>
      <c r="M42" s="13"/>
      <c r="N42" s="33"/>
      <c r="O42" s="14"/>
      <c r="P42" s="20"/>
      <c r="Q42" s="1"/>
    </row>
    <row r="43" spans="2:17" ht="12.75" customHeight="1">
      <c r="B43" s="1"/>
      <c r="D43" s="9"/>
      <c r="E43" s="16"/>
      <c r="F43" s="30"/>
      <c r="G43" s="16"/>
      <c r="H43" s="30"/>
      <c r="I43" s="31"/>
      <c r="J43" s="32"/>
      <c r="K43" s="10"/>
      <c r="L43" s="10"/>
      <c r="M43" s="13"/>
      <c r="N43" s="33"/>
      <c r="O43" s="14"/>
      <c r="P43" s="20"/>
      <c r="Q43" s="1"/>
    </row>
    <row r="44" spans="2:17" ht="12.75" customHeight="1">
      <c r="B44" s="1"/>
      <c r="D44" s="9"/>
      <c r="E44" s="16"/>
      <c r="F44" s="30"/>
      <c r="G44" s="16"/>
      <c r="H44" s="30"/>
      <c r="I44" s="31"/>
      <c r="J44" s="32"/>
      <c r="K44" s="10"/>
      <c r="L44" s="10"/>
      <c r="M44" s="13"/>
      <c r="N44" s="33"/>
      <c r="O44" s="14"/>
      <c r="P44" s="20"/>
      <c r="Q44" s="1"/>
    </row>
    <row r="45" spans="2:17" ht="12.75" customHeight="1">
      <c r="B45" s="1"/>
      <c r="D45" s="9"/>
      <c r="E45" s="16"/>
      <c r="F45" s="30"/>
      <c r="G45" s="16"/>
      <c r="H45" s="30"/>
      <c r="I45" s="31"/>
      <c r="J45" s="32"/>
      <c r="K45" s="10"/>
      <c r="L45" s="10"/>
      <c r="M45" s="13"/>
      <c r="N45" s="33"/>
      <c r="O45" s="14"/>
      <c r="P45" s="20"/>
      <c r="Q45" s="1"/>
    </row>
    <row r="46" spans="2:17" ht="12.75" customHeight="1">
      <c r="B46" s="1"/>
      <c r="D46" s="9"/>
      <c r="E46" s="16"/>
      <c r="F46" s="30"/>
      <c r="G46" s="16"/>
      <c r="H46" s="30"/>
      <c r="I46" s="31"/>
      <c r="J46" s="32"/>
      <c r="K46" s="10"/>
      <c r="L46" s="10"/>
      <c r="M46" s="13"/>
      <c r="N46" s="33"/>
      <c r="O46" s="14"/>
      <c r="P46" s="20"/>
      <c r="Q46" s="1"/>
    </row>
    <row r="47" spans="2:17" ht="12.75" customHeight="1">
      <c r="B47" s="1"/>
      <c r="D47" s="9"/>
      <c r="E47" s="16"/>
      <c r="F47" s="30"/>
      <c r="G47" s="16"/>
      <c r="H47" s="30"/>
      <c r="I47" s="31"/>
      <c r="J47" s="32"/>
      <c r="K47" s="10"/>
      <c r="L47" s="10"/>
      <c r="M47" s="13"/>
      <c r="N47" s="33"/>
      <c r="O47" s="14"/>
      <c r="P47" s="20"/>
      <c r="Q47" s="1"/>
    </row>
    <row r="48" spans="2:17" ht="12.75" customHeight="1">
      <c r="B48" s="1"/>
      <c r="D48" s="9"/>
      <c r="E48" s="16"/>
      <c r="F48" s="30"/>
      <c r="G48" s="16"/>
      <c r="H48" s="30"/>
      <c r="I48" s="31"/>
      <c r="J48" s="32"/>
      <c r="K48" s="10"/>
      <c r="L48" s="10"/>
      <c r="M48" s="13"/>
      <c r="N48" s="33"/>
      <c r="O48" s="14"/>
      <c r="P48" s="20"/>
      <c r="Q48" s="1"/>
    </row>
    <row r="49" spans="2:17" ht="12.75" customHeight="1">
      <c r="B49" s="1"/>
      <c r="D49" s="9"/>
      <c r="E49" s="16"/>
      <c r="F49" s="30"/>
      <c r="G49" s="16"/>
      <c r="H49" s="30"/>
      <c r="I49" s="31"/>
      <c r="J49" s="32"/>
      <c r="K49" s="10"/>
      <c r="L49" s="10"/>
      <c r="M49" s="13"/>
      <c r="N49" s="33"/>
      <c r="O49" s="14"/>
      <c r="P49" s="20"/>
      <c r="Q49" s="1"/>
    </row>
    <row r="50" spans="2:16" ht="12.75" customHeight="1">
      <c r="B50" s="1"/>
      <c r="D50" s="9"/>
      <c r="E50" s="16"/>
      <c r="F50" s="30"/>
      <c r="G50" s="16"/>
      <c r="H50" s="30"/>
      <c r="I50" s="31"/>
      <c r="J50" s="32"/>
      <c r="K50" s="10"/>
      <c r="L50" s="10"/>
      <c r="M50" s="13"/>
      <c r="N50" s="33"/>
      <c r="O50" s="14"/>
      <c r="P50" s="20"/>
    </row>
    <row r="51" spans="2:16" ht="12.75" customHeight="1">
      <c r="B51" s="1"/>
      <c r="D51" s="9"/>
      <c r="E51" s="16"/>
      <c r="F51" s="30"/>
      <c r="G51" s="16"/>
      <c r="H51" s="30"/>
      <c r="I51" s="31"/>
      <c r="J51" s="32"/>
      <c r="K51" s="10"/>
      <c r="L51" s="10"/>
      <c r="M51" s="13"/>
      <c r="N51" s="33"/>
      <c r="O51" s="14"/>
      <c r="P51" s="20"/>
    </row>
    <row r="52" spans="2:16" ht="12.75" customHeight="1">
      <c r="B52" s="1"/>
      <c r="D52" s="9"/>
      <c r="E52" s="16"/>
      <c r="F52" s="30"/>
      <c r="G52" s="16"/>
      <c r="H52" s="30"/>
      <c r="I52" s="31"/>
      <c r="J52" s="32"/>
      <c r="K52" s="10"/>
      <c r="L52" s="10"/>
      <c r="M52" s="13"/>
      <c r="N52" s="33"/>
      <c r="O52" s="14"/>
      <c r="P52" s="20"/>
    </row>
    <row r="53" spans="2:17" ht="12.75" customHeight="1">
      <c r="B53" s="1"/>
      <c r="D53" s="9"/>
      <c r="E53" s="16"/>
      <c r="F53" s="30"/>
      <c r="G53" s="16"/>
      <c r="H53" s="30"/>
      <c r="I53" s="31"/>
      <c r="J53" s="32"/>
      <c r="K53" s="10"/>
      <c r="L53" s="10"/>
      <c r="M53" s="13"/>
      <c r="N53" s="33"/>
      <c r="O53" s="14"/>
      <c r="P53" s="20"/>
      <c r="Q53" s="1"/>
    </row>
    <row r="54" spans="2:17" ht="12.75" customHeight="1">
      <c r="B54" s="1"/>
      <c r="D54" s="9"/>
      <c r="E54" s="16"/>
      <c r="F54" s="30"/>
      <c r="G54" s="16"/>
      <c r="H54" s="30"/>
      <c r="I54" s="31"/>
      <c r="J54" s="32"/>
      <c r="K54" s="10"/>
      <c r="L54" s="10"/>
      <c r="M54" s="13"/>
      <c r="N54" s="33"/>
      <c r="O54" s="14"/>
      <c r="P54" s="20"/>
      <c r="Q54" s="1"/>
    </row>
    <row r="55" spans="2:17" ht="12.75" customHeight="1">
      <c r="B55" s="1"/>
      <c r="D55" s="9"/>
      <c r="E55" s="16"/>
      <c r="F55" s="30"/>
      <c r="G55" s="16"/>
      <c r="H55" s="30"/>
      <c r="I55" s="31"/>
      <c r="J55" s="32"/>
      <c r="K55" s="10"/>
      <c r="L55" s="10"/>
      <c r="M55" s="13"/>
      <c r="N55" s="33"/>
      <c r="O55" s="14"/>
      <c r="P55" s="20"/>
      <c r="Q55" s="1"/>
    </row>
    <row r="56" spans="2:17" ht="12.75" customHeight="1">
      <c r="B56" s="1"/>
      <c r="D56" s="9"/>
      <c r="E56" s="16"/>
      <c r="F56" s="30"/>
      <c r="G56" s="16"/>
      <c r="H56" s="30"/>
      <c r="I56" s="31"/>
      <c r="J56" s="32"/>
      <c r="K56" s="10"/>
      <c r="L56" s="10"/>
      <c r="M56" s="13"/>
      <c r="N56" s="33"/>
      <c r="O56" s="14"/>
      <c r="P56" s="20"/>
      <c r="Q56" s="1"/>
    </row>
    <row r="57" spans="2:17" ht="12.75" customHeight="1">
      <c r="B57" s="1"/>
      <c r="D57" s="9"/>
      <c r="E57" s="16"/>
      <c r="F57" s="30"/>
      <c r="G57" s="16"/>
      <c r="H57" s="30"/>
      <c r="I57" s="31"/>
      <c r="J57" s="32"/>
      <c r="K57" s="10"/>
      <c r="L57" s="10"/>
      <c r="M57" s="13"/>
      <c r="N57" s="33"/>
      <c r="O57" s="14"/>
      <c r="P57" s="20"/>
      <c r="Q57" s="1"/>
    </row>
    <row r="58" spans="2:17" ht="12.75" customHeight="1">
      <c r="B58" s="1"/>
      <c r="D58" s="9"/>
      <c r="E58" s="16"/>
      <c r="F58" s="30"/>
      <c r="G58" s="16"/>
      <c r="H58" s="30"/>
      <c r="I58" s="31"/>
      <c r="J58" s="32"/>
      <c r="K58" s="10"/>
      <c r="L58" s="10"/>
      <c r="M58" s="13"/>
      <c r="N58" s="33"/>
      <c r="O58" s="14"/>
      <c r="P58" s="20"/>
      <c r="Q58" s="1"/>
    </row>
    <row r="59" spans="2:17" ht="12.75" customHeight="1">
      <c r="B59" s="1"/>
      <c r="D59" s="9"/>
      <c r="E59" s="16"/>
      <c r="F59" s="30"/>
      <c r="G59" s="16"/>
      <c r="H59" s="30"/>
      <c r="I59" s="31"/>
      <c r="J59" s="32"/>
      <c r="K59" s="10"/>
      <c r="L59" s="10"/>
      <c r="M59" s="13"/>
      <c r="N59" s="33"/>
      <c r="O59" s="14"/>
      <c r="P59" s="20"/>
      <c r="Q59" s="1"/>
    </row>
    <row r="60" spans="2:17" ht="12.75" customHeight="1">
      <c r="B60" s="1"/>
      <c r="D60" s="9"/>
      <c r="E60" s="16"/>
      <c r="F60" s="30"/>
      <c r="G60" s="16"/>
      <c r="H60" s="30"/>
      <c r="I60" s="31"/>
      <c r="J60" s="32"/>
      <c r="K60" s="10"/>
      <c r="L60" s="10"/>
      <c r="M60" s="13"/>
      <c r="N60" s="33"/>
      <c r="O60" s="14"/>
      <c r="P60" s="20"/>
      <c r="Q60" s="1"/>
    </row>
    <row r="61" spans="2:17" ht="12.75" customHeight="1">
      <c r="B61" s="1"/>
      <c r="D61" s="9"/>
      <c r="E61" s="16"/>
      <c r="F61" s="30"/>
      <c r="G61" s="16"/>
      <c r="H61" s="30"/>
      <c r="I61" s="31"/>
      <c r="J61" s="32"/>
      <c r="K61" s="10"/>
      <c r="L61" s="10"/>
      <c r="M61" s="13"/>
      <c r="N61" s="33"/>
      <c r="O61" s="14"/>
      <c r="P61" s="20"/>
      <c r="Q61" s="1"/>
    </row>
    <row r="62" spans="2:16" ht="12.75" customHeight="1">
      <c r="B62" s="1"/>
      <c r="D62" s="9"/>
      <c r="E62" s="16"/>
      <c r="F62" s="30"/>
      <c r="G62" s="16"/>
      <c r="H62" s="30"/>
      <c r="I62" s="31"/>
      <c r="J62" s="32"/>
      <c r="K62" s="10"/>
      <c r="L62" s="10"/>
      <c r="M62" s="13"/>
      <c r="N62" s="33"/>
      <c r="O62" s="14"/>
      <c r="P62" s="20"/>
    </row>
    <row r="63" spans="2:16" ht="12.75" customHeight="1">
      <c r="B63" s="1"/>
      <c r="D63" s="9"/>
      <c r="E63" s="16"/>
      <c r="F63" s="30"/>
      <c r="G63" s="16"/>
      <c r="H63" s="30"/>
      <c r="I63" s="31"/>
      <c r="J63" s="32"/>
      <c r="K63" s="10"/>
      <c r="L63" s="10"/>
      <c r="M63" s="13"/>
      <c r="N63" s="33"/>
      <c r="O63" s="14"/>
      <c r="P63" s="20"/>
    </row>
    <row r="64" spans="2:16" ht="12.75" customHeight="1">
      <c r="B64" s="1"/>
      <c r="D64" s="9"/>
      <c r="E64" s="16"/>
      <c r="F64" s="30"/>
      <c r="G64" s="16"/>
      <c r="H64" s="30"/>
      <c r="I64" s="31"/>
      <c r="J64" s="32"/>
      <c r="K64" s="10"/>
      <c r="L64" s="10"/>
      <c r="M64" s="13"/>
      <c r="N64" s="33"/>
      <c r="O64" s="14"/>
      <c r="P64" s="20"/>
    </row>
    <row r="65" spans="2:16" ht="12.75" customHeight="1">
      <c r="B65" s="1"/>
      <c r="D65" s="9"/>
      <c r="E65" s="16"/>
      <c r="F65" s="30"/>
      <c r="G65" s="16"/>
      <c r="H65" s="30"/>
      <c r="I65" s="31"/>
      <c r="J65" s="32"/>
      <c r="K65" s="10"/>
      <c r="L65" s="10"/>
      <c r="M65" s="13"/>
      <c r="N65" s="33"/>
      <c r="O65" s="14"/>
      <c r="P65" s="20"/>
    </row>
    <row r="66" spans="2:16" ht="12.75" customHeight="1">
      <c r="B66" s="1"/>
      <c r="D66" s="9"/>
      <c r="E66" s="16"/>
      <c r="F66" s="30"/>
      <c r="G66" s="16"/>
      <c r="H66" s="30"/>
      <c r="I66" s="31"/>
      <c r="J66" s="32"/>
      <c r="K66" s="10"/>
      <c r="L66" s="10"/>
      <c r="M66" s="13"/>
      <c r="N66" s="33"/>
      <c r="O66" s="14"/>
      <c r="P66" s="20"/>
    </row>
    <row r="67" spans="2:16" ht="12.75" customHeight="1">
      <c r="B67" s="1"/>
      <c r="D67" s="9"/>
      <c r="E67" s="16"/>
      <c r="F67" s="30"/>
      <c r="G67" s="16"/>
      <c r="H67" s="30"/>
      <c r="I67" s="31"/>
      <c r="J67" s="32"/>
      <c r="K67" s="10"/>
      <c r="L67" s="10"/>
      <c r="M67" s="13"/>
      <c r="N67" s="33"/>
      <c r="O67" s="14"/>
      <c r="P67" s="20"/>
    </row>
    <row r="68" spans="2:16" ht="12.75" customHeight="1">
      <c r="B68" s="1"/>
      <c r="D68" s="9"/>
      <c r="E68" s="16"/>
      <c r="F68" s="30"/>
      <c r="G68" s="16"/>
      <c r="H68" s="30"/>
      <c r="I68" s="31"/>
      <c r="J68" s="32"/>
      <c r="K68" s="10"/>
      <c r="L68" s="10"/>
      <c r="M68" s="13"/>
      <c r="N68" s="33"/>
      <c r="O68" s="14"/>
      <c r="P68" s="20"/>
    </row>
    <row r="69" spans="2:16" ht="12.75" customHeight="1">
      <c r="B69" s="1"/>
      <c r="D69" s="9"/>
      <c r="E69" s="16"/>
      <c r="F69" s="30"/>
      <c r="G69" s="16"/>
      <c r="H69" s="30"/>
      <c r="I69" s="31"/>
      <c r="J69" s="32"/>
      <c r="K69" s="10"/>
      <c r="L69" s="10"/>
      <c r="M69" s="13"/>
      <c r="N69" s="33"/>
      <c r="O69" s="14"/>
      <c r="P69" s="20"/>
    </row>
    <row r="70" spans="2:16" ht="12.75" customHeight="1">
      <c r="B70" s="1"/>
      <c r="D70" s="9"/>
      <c r="E70" s="16"/>
      <c r="F70" s="30"/>
      <c r="G70" s="16"/>
      <c r="H70" s="30"/>
      <c r="I70" s="31"/>
      <c r="J70" s="32"/>
      <c r="K70" s="10"/>
      <c r="L70" s="10"/>
      <c r="M70" s="13"/>
      <c r="N70" s="33"/>
      <c r="O70" s="14"/>
      <c r="P70" s="20"/>
    </row>
    <row r="71" spans="2:16" ht="12.75" customHeight="1">
      <c r="B71" s="1"/>
      <c r="D71" s="9"/>
      <c r="E71" s="16"/>
      <c r="F71" s="30"/>
      <c r="G71" s="16"/>
      <c r="H71" s="30"/>
      <c r="I71" s="31"/>
      <c r="J71" s="32"/>
      <c r="K71" s="10"/>
      <c r="L71" s="10"/>
      <c r="M71" s="13"/>
      <c r="N71" s="33"/>
      <c r="O71" s="14"/>
      <c r="P71" s="20"/>
    </row>
    <row r="72" spans="2:16" ht="12.75" customHeight="1">
      <c r="B72" s="1"/>
      <c r="D72" s="9"/>
      <c r="E72" s="16"/>
      <c r="F72" s="30"/>
      <c r="G72" s="16"/>
      <c r="H72" s="30"/>
      <c r="I72" s="31"/>
      <c r="J72" s="32"/>
      <c r="K72" s="10"/>
      <c r="L72" s="10"/>
      <c r="M72" s="13"/>
      <c r="N72" s="33"/>
      <c r="O72" s="14"/>
      <c r="P72" s="20"/>
    </row>
    <row r="73" spans="2:16" ht="12.75" customHeight="1">
      <c r="B73" s="1"/>
      <c r="D73" s="9"/>
      <c r="E73" s="16"/>
      <c r="F73" s="30"/>
      <c r="G73" s="16"/>
      <c r="H73" s="30"/>
      <c r="I73" s="31"/>
      <c r="J73" s="32"/>
      <c r="K73" s="10"/>
      <c r="L73" s="10"/>
      <c r="M73" s="13"/>
      <c r="N73" s="33"/>
      <c r="O73" s="14"/>
      <c r="P73" s="20"/>
    </row>
    <row r="74" spans="2:16" ht="12.75" customHeight="1">
      <c r="B74" s="1"/>
      <c r="D74" s="9"/>
      <c r="E74" s="16"/>
      <c r="F74" s="30"/>
      <c r="G74" s="16"/>
      <c r="H74" s="30"/>
      <c r="I74" s="31"/>
      <c r="J74" s="32"/>
      <c r="K74" s="10"/>
      <c r="L74" s="10"/>
      <c r="M74" s="13"/>
      <c r="N74" s="33"/>
      <c r="O74" s="14"/>
      <c r="P74" s="20"/>
    </row>
    <row r="75" spans="2:16" ht="12.75" customHeight="1">
      <c r="B75" s="1"/>
      <c r="D75" s="9"/>
      <c r="E75" s="16"/>
      <c r="F75" s="30"/>
      <c r="G75" s="16"/>
      <c r="H75" s="30"/>
      <c r="I75" s="31"/>
      <c r="J75" s="32"/>
      <c r="K75" s="10"/>
      <c r="L75" s="10"/>
      <c r="M75" s="13"/>
      <c r="N75" s="33"/>
      <c r="O75" s="14"/>
      <c r="P75" s="20"/>
    </row>
    <row r="76" spans="2:16" ht="12.75" customHeight="1">
      <c r="B76" s="1"/>
      <c r="D76" s="9"/>
      <c r="E76" s="16"/>
      <c r="F76" s="30"/>
      <c r="G76" s="16"/>
      <c r="H76" s="30"/>
      <c r="I76" s="31"/>
      <c r="J76" s="32"/>
      <c r="K76" s="10"/>
      <c r="L76" s="10"/>
      <c r="M76" s="13"/>
      <c r="N76" s="33"/>
      <c r="O76" s="14"/>
      <c r="P76" s="20"/>
    </row>
    <row r="77" spans="2:16" ht="12.75" customHeight="1">
      <c r="B77" s="1"/>
      <c r="D77" s="9"/>
      <c r="E77" s="16"/>
      <c r="F77" s="30"/>
      <c r="G77" s="16"/>
      <c r="H77" s="30"/>
      <c r="I77" s="31"/>
      <c r="J77" s="32"/>
      <c r="K77" s="10"/>
      <c r="L77" s="10"/>
      <c r="M77" s="13"/>
      <c r="N77" s="33"/>
      <c r="O77" s="14"/>
      <c r="P77" s="20"/>
    </row>
    <row r="78" spans="2:15" ht="12.75" customHeight="1">
      <c r="B78" s="1"/>
      <c r="D78" s="9"/>
      <c r="E78" s="16"/>
      <c r="F78" s="30"/>
      <c r="G78" s="16"/>
      <c r="H78" s="30"/>
      <c r="I78" s="31"/>
      <c r="J78" s="32"/>
      <c r="K78" s="10"/>
      <c r="L78" s="10"/>
      <c r="M78" s="13"/>
      <c r="N78" s="33"/>
      <c r="O78" s="14"/>
    </row>
    <row r="79" spans="2:15" ht="12.75" customHeight="1">
      <c r="B79" s="1"/>
      <c r="D79" s="9"/>
      <c r="E79" s="16"/>
      <c r="F79" s="30"/>
      <c r="G79" s="16"/>
      <c r="H79" s="30"/>
      <c r="I79" s="31"/>
      <c r="J79" s="32"/>
      <c r="K79" s="10"/>
      <c r="L79" s="10"/>
      <c r="M79" s="13"/>
      <c r="N79" s="33"/>
      <c r="O79" s="14"/>
    </row>
    <row r="80" spans="2:15" ht="12.75" customHeight="1">
      <c r="B80" s="1"/>
      <c r="D80" s="9"/>
      <c r="E80" s="16"/>
      <c r="F80" s="30"/>
      <c r="G80" s="16"/>
      <c r="H80" s="30"/>
      <c r="I80" s="31"/>
      <c r="J80" s="32"/>
      <c r="K80" s="10"/>
      <c r="L80" s="10"/>
      <c r="M80" s="13"/>
      <c r="N80" s="33"/>
      <c r="O80" s="14"/>
    </row>
    <row r="81" spans="2:15" ht="12.75" customHeight="1">
      <c r="B81" s="1"/>
      <c r="D81" s="9"/>
      <c r="E81" s="16"/>
      <c r="F81" s="30"/>
      <c r="G81" s="16"/>
      <c r="H81" s="30"/>
      <c r="I81" s="31"/>
      <c r="J81" s="32"/>
      <c r="K81" s="10"/>
      <c r="L81" s="10"/>
      <c r="M81" s="13"/>
      <c r="N81" s="33"/>
      <c r="O81" s="14"/>
    </row>
    <row r="82" spans="2:15" ht="12.75" customHeight="1">
      <c r="B82" s="1"/>
      <c r="D82" s="9"/>
      <c r="E82" s="16"/>
      <c r="F82" s="30"/>
      <c r="G82" s="16"/>
      <c r="H82" s="30"/>
      <c r="I82" s="31"/>
      <c r="J82" s="32"/>
      <c r="K82" s="10"/>
      <c r="L82" s="10"/>
      <c r="M82" s="13"/>
      <c r="N82" s="33"/>
      <c r="O82" s="14"/>
    </row>
    <row r="83" spans="2:15" ht="12.75" customHeight="1">
      <c r="B83" s="1"/>
      <c r="D83" s="9"/>
      <c r="E83" s="16"/>
      <c r="F83" s="30"/>
      <c r="G83" s="16"/>
      <c r="H83" s="30"/>
      <c r="I83" s="31"/>
      <c r="J83" s="32"/>
      <c r="K83" s="10"/>
      <c r="L83" s="10"/>
      <c r="M83" s="13"/>
      <c r="N83" s="33"/>
      <c r="O83" s="14"/>
    </row>
    <row r="84" spans="2:15" ht="12.75" customHeight="1">
      <c r="B84" s="1"/>
      <c r="D84" s="9"/>
      <c r="E84" s="16"/>
      <c r="F84" s="30"/>
      <c r="G84" s="16"/>
      <c r="H84" s="30"/>
      <c r="I84" s="31"/>
      <c r="J84" s="32"/>
      <c r="K84" s="10"/>
      <c r="L84" s="10"/>
      <c r="M84" s="13"/>
      <c r="N84" s="33"/>
      <c r="O84" s="14"/>
    </row>
    <row r="85" spans="2:15" ht="12.75" customHeight="1">
      <c r="B85" s="1"/>
      <c r="D85" s="9"/>
      <c r="E85" s="16"/>
      <c r="F85" s="30"/>
      <c r="G85" s="16"/>
      <c r="H85" s="30"/>
      <c r="I85" s="31"/>
      <c r="J85" s="32"/>
      <c r="K85" s="10"/>
      <c r="L85" s="10"/>
      <c r="M85" s="13"/>
      <c r="N85" s="33"/>
      <c r="O85" s="14"/>
    </row>
    <row r="86" spans="2:15" ht="12.75" customHeight="1">
      <c r="B86" s="1"/>
      <c r="D86" s="9"/>
      <c r="E86" s="16"/>
      <c r="F86" s="30"/>
      <c r="G86" s="16"/>
      <c r="H86" s="30"/>
      <c r="I86" s="31"/>
      <c r="J86" s="32"/>
      <c r="K86" s="10"/>
      <c r="L86" s="10"/>
      <c r="M86" s="13"/>
      <c r="N86" s="33"/>
      <c r="O86" s="14"/>
    </row>
    <row r="87" spans="2:15" ht="12.75" customHeight="1">
      <c r="B87" s="1"/>
      <c r="D87" s="9"/>
      <c r="E87" s="16"/>
      <c r="F87" s="30"/>
      <c r="G87" s="16"/>
      <c r="H87" s="30"/>
      <c r="I87" s="31"/>
      <c r="J87" s="32"/>
      <c r="K87" s="10"/>
      <c r="L87" s="10"/>
      <c r="M87" s="13"/>
      <c r="N87" s="33"/>
      <c r="O87" s="14"/>
    </row>
    <row r="88" spans="2:15" ht="12.75" customHeight="1">
      <c r="B88" s="1"/>
      <c r="D88" s="9"/>
      <c r="E88" s="16"/>
      <c r="F88" s="30"/>
      <c r="G88" s="16"/>
      <c r="H88" s="30"/>
      <c r="I88" s="31"/>
      <c r="J88" s="32"/>
      <c r="K88" s="10"/>
      <c r="L88" s="10"/>
      <c r="M88" s="13"/>
      <c r="N88" s="33"/>
      <c r="O88" s="14"/>
    </row>
    <row r="89" spans="2:15" ht="12.75" customHeight="1">
      <c r="B89" s="1"/>
      <c r="D89" s="9"/>
      <c r="E89" s="16"/>
      <c r="F89" s="30"/>
      <c r="G89" s="16"/>
      <c r="H89" s="30"/>
      <c r="I89" s="31"/>
      <c r="J89" s="32"/>
      <c r="K89" s="10"/>
      <c r="L89" s="10"/>
      <c r="M89" s="13"/>
      <c r="N89" s="33"/>
      <c r="O89" s="14"/>
    </row>
    <row r="90" spans="2:15" ht="12.75" customHeight="1">
      <c r="B90" s="1"/>
      <c r="D90" s="9"/>
      <c r="E90" s="16"/>
      <c r="F90" s="30"/>
      <c r="G90" s="16"/>
      <c r="H90" s="30"/>
      <c r="I90" s="31"/>
      <c r="J90" s="32"/>
      <c r="K90" s="10"/>
      <c r="L90" s="10"/>
      <c r="M90" s="13"/>
      <c r="N90" s="33"/>
      <c r="O90" s="14"/>
    </row>
    <row r="91" spans="2:15" ht="12.75" customHeight="1">
      <c r="B91" s="1"/>
      <c r="D91" s="9"/>
      <c r="E91" s="16"/>
      <c r="F91" s="30"/>
      <c r="G91" s="16"/>
      <c r="H91" s="30"/>
      <c r="I91" s="31"/>
      <c r="J91" s="32"/>
      <c r="K91" s="10"/>
      <c r="L91" s="10"/>
      <c r="M91" s="13"/>
      <c r="N91" s="33"/>
      <c r="O91" s="14"/>
    </row>
    <row r="92" spans="2:15" ht="12.75" customHeight="1">
      <c r="B92" s="1"/>
      <c r="D92" s="9"/>
      <c r="E92" s="16"/>
      <c r="F92" s="30"/>
      <c r="G92" s="16"/>
      <c r="H92" s="30"/>
      <c r="I92" s="31"/>
      <c r="J92" s="32"/>
      <c r="K92" s="10"/>
      <c r="L92" s="10"/>
      <c r="M92" s="13"/>
      <c r="N92" s="33"/>
      <c r="O92" s="14"/>
    </row>
    <row r="93" spans="2:15" ht="12.75" customHeight="1">
      <c r="B93" s="1"/>
      <c r="D93" s="9"/>
      <c r="E93" s="16"/>
      <c r="F93" s="30"/>
      <c r="G93" s="16"/>
      <c r="H93" s="30"/>
      <c r="I93" s="31"/>
      <c r="J93" s="32"/>
      <c r="K93" s="10"/>
      <c r="L93" s="10"/>
      <c r="M93" s="13"/>
      <c r="N93" s="33"/>
      <c r="O93" s="14"/>
    </row>
    <row r="94" spans="2:15" ht="12.75" customHeight="1">
      <c r="B94" s="1"/>
      <c r="D94" s="9"/>
      <c r="E94" s="16"/>
      <c r="F94" s="30"/>
      <c r="G94" s="16"/>
      <c r="H94" s="30"/>
      <c r="I94" s="31"/>
      <c r="J94" s="32"/>
      <c r="K94" s="10"/>
      <c r="L94" s="10"/>
      <c r="M94" s="13"/>
      <c r="N94" s="33"/>
      <c r="O94" s="14"/>
    </row>
    <row r="95" spans="2:15" ht="12.75" customHeight="1">
      <c r="B95" s="1"/>
      <c r="D95" s="9"/>
      <c r="E95" s="16"/>
      <c r="F95" s="30"/>
      <c r="G95" s="16"/>
      <c r="H95" s="30"/>
      <c r="I95" s="31"/>
      <c r="J95" s="32"/>
      <c r="K95" s="10"/>
      <c r="L95" s="10"/>
      <c r="M95" s="13"/>
      <c r="N95" s="33"/>
      <c r="O95" s="14"/>
    </row>
    <row r="96" spans="2:15" ht="12.75" customHeight="1">
      <c r="B96" s="1"/>
      <c r="D96" s="9"/>
      <c r="E96" s="16"/>
      <c r="F96" s="30"/>
      <c r="G96" s="16"/>
      <c r="H96" s="30"/>
      <c r="I96" s="31"/>
      <c r="J96" s="32"/>
      <c r="K96" s="10"/>
      <c r="L96" s="10"/>
      <c r="M96" s="13"/>
      <c r="N96" s="33"/>
      <c r="O96" s="14"/>
    </row>
    <row r="97" spans="2:15" ht="12.75" customHeight="1">
      <c r="B97" s="19"/>
      <c r="D97" s="9"/>
      <c r="E97" s="16"/>
      <c r="F97" s="30"/>
      <c r="G97" s="16"/>
      <c r="H97" s="30"/>
      <c r="I97" s="31"/>
      <c r="J97" s="32"/>
      <c r="K97" s="10"/>
      <c r="L97" s="10"/>
      <c r="M97" s="13"/>
      <c r="N97" s="33"/>
      <c r="O97" s="14"/>
    </row>
    <row r="98" spans="2:15" ht="12.75" customHeight="1">
      <c r="B98" s="1"/>
      <c r="D98" s="9"/>
      <c r="E98" s="16"/>
      <c r="F98" s="30"/>
      <c r="G98" s="16"/>
      <c r="H98" s="30"/>
      <c r="I98" s="31"/>
      <c r="J98" s="32"/>
      <c r="K98" s="10"/>
      <c r="L98" s="10"/>
      <c r="M98" s="13"/>
      <c r="N98" s="33"/>
      <c r="O98" s="14"/>
    </row>
    <row r="99" spans="2:15" ht="12.75" customHeight="1">
      <c r="B99" s="1"/>
      <c r="D99" s="9"/>
      <c r="E99" s="16"/>
      <c r="F99" s="30"/>
      <c r="G99" s="16"/>
      <c r="H99" s="30"/>
      <c r="I99" s="31"/>
      <c r="J99" s="32"/>
      <c r="K99" s="10"/>
      <c r="L99" s="10"/>
      <c r="M99" s="13"/>
      <c r="N99" s="33"/>
      <c r="O99" s="14"/>
    </row>
    <row r="100" spans="2:15" ht="12.75" customHeight="1">
      <c r="B100" s="1"/>
      <c r="D100" s="9"/>
      <c r="E100" s="16"/>
      <c r="F100" s="30"/>
      <c r="G100" s="16"/>
      <c r="H100" s="30"/>
      <c r="I100" s="31"/>
      <c r="J100" s="32"/>
      <c r="K100" s="10"/>
      <c r="L100" s="10"/>
      <c r="M100" s="13"/>
      <c r="N100" s="33"/>
      <c r="O100" s="14"/>
    </row>
    <row r="101" spans="2:15" ht="12.75" customHeight="1">
      <c r="B101" s="1"/>
      <c r="D101" s="9"/>
      <c r="E101" s="16"/>
      <c r="F101" s="30"/>
      <c r="G101" s="16"/>
      <c r="H101" s="30"/>
      <c r="I101" s="31"/>
      <c r="J101" s="32"/>
      <c r="K101" s="10"/>
      <c r="L101" s="10"/>
      <c r="M101" s="13"/>
      <c r="N101" s="33"/>
      <c r="O101" s="14"/>
    </row>
    <row r="102" spans="2:15" ht="12.75" customHeight="1">
      <c r="B102" s="1"/>
      <c r="D102" s="9"/>
      <c r="E102" s="16"/>
      <c r="F102" s="30"/>
      <c r="G102" s="16"/>
      <c r="H102" s="30"/>
      <c r="I102" s="31"/>
      <c r="J102" s="32"/>
      <c r="K102" s="10"/>
      <c r="L102" s="10"/>
      <c r="M102" s="13"/>
      <c r="N102" s="33"/>
      <c r="O102" s="14"/>
    </row>
    <row r="103" spans="2:16" ht="12.75" customHeight="1">
      <c r="B103" s="1"/>
      <c r="D103" s="9"/>
      <c r="E103" s="16"/>
      <c r="F103" s="30"/>
      <c r="G103" s="16"/>
      <c r="H103" s="30"/>
      <c r="I103" s="31"/>
      <c r="J103" s="32"/>
      <c r="K103" s="10"/>
      <c r="L103" s="10"/>
      <c r="M103" s="13"/>
      <c r="N103" s="33"/>
      <c r="O103" s="14"/>
      <c r="P103" s="38"/>
    </row>
    <row r="104" spans="2:15" ht="12.75" customHeight="1">
      <c r="B104" s="1"/>
      <c r="D104" s="9"/>
      <c r="E104" s="16"/>
      <c r="F104" s="30"/>
      <c r="G104" s="16"/>
      <c r="H104" s="30"/>
      <c r="I104" s="31"/>
      <c r="J104" s="32"/>
      <c r="K104" s="10"/>
      <c r="L104" s="10"/>
      <c r="M104" s="13"/>
      <c r="N104" s="33"/>
      <c r="O104" s="14"/>
    </row>
    <row r="105" spans="2:15" ht="12.75" customHeight="1">
      <c r="B105" s="1"/>
      <c r="D105" s="9"/>
      <c r="E105" s="16"/>
      <c r="F105" s="30"/>
      <c r="G105" s="16"/>
      <c r="H105" s="30"/>
      <c r="I105" s="31"/>
      <c r="J105" s="32"/>
      <c r="K105" s="10"/>
      <c r="L105" s="10"/>
      <c r="M105" s="13"/>
      <c r="N105" s="33"/>
      <c r="O105" s="14"/>
    </row>
    <row r="106" spans="2:15" ht="12.75" customHeight="1">
      <c r="B106" s="1"/>
      <c r="D106" s="9"/>
      <c r="E106" s="16"/>
      <c r="F106" s="30"/>
      <c r="G106" s="16"/>
      <c r="H106" s="30"/>
      <c r="I106" s="31"/>
      <c r="J106" s="32"/>
      <c r="K106" s="10"/>
      <c r="L106" s="10"/>
      <c r="M106" s="13"/>
      <c r="N106" s="33"/>
      <c r="O106" s="14"/>
    </row>
    <row r="107" spans="2:15" ht="12.75" customHeight="1">
      <c r="B107" s="1"/>
      <c r="D107" s="9"/>
      <c r="E107" s="16"/>
      <c r="F107" s="30"/>
      <c r="G107" s="16"/>
      <c r="H107" s="30"/>
      <c r="I107" s="31"/>
      <c r="J107" s="32"/>
      <c r="K107" s="10"/>
      <c r="L107" s="10"/>
      <c r="M107" s="13"/>
      <c r="N107" s="33"/>
      <c r="O107" s="14"/>
    </row>
    <row r="108" spans="2:15" ht="12.75" customHeight="1">
      <c r="B108" s="1"/>
      <c r="D108" s="9"/>
      <c r="E108" s="16"/>
      <c r="F108" s="30"/>
      <c r="G108" s="16"/>
      <c r="H108" s="30"/>
      <c r="I108" s="31"/>
      <c r="J108" s="32"/>
      <c r="K108" s="10"/>
      <c r="L108" s="10"/>
      <c r="M108" s="13"/>
      <c r="N108" s="33"/>
      <c r="O108" s="14"/>
    </row>
    <row r="109" spans="2:15" ht="12.75" customHeight="1">
      <c r="B109" s="1"/>
      <c r="D109" s="9"/>
      <c r="E109" s="16"/>
      <c r="F109" s="30"/>
      <c r="G109" s="16"/>
      <c r="H109" s="30"/>
      <c r="I109" s="31"/>
      <c r="J109" s="32"/>
      <c r="K109" s="10"/>
      <c r="L109" s="10"/>
      <c r="M109" s="13"/>
      <c r="N109" s="33"/>
      <c r="O109" s="14"/>
    </row>
    <row r="110" spans="2:15" ht="12.75" customHeight="1">
      <c r="B110" s="1"/>
      <c r="D110" s="9"/>
      <c r="E110" s="16"/>
      <c r="F110" s="30"/>
      <c r="G110" s="16"/>
      <c r="H110" s="30"/>
      <c r="I110" s="31"/>
      <c r="J110" s="32"/>
      <c r="K110" s="10"/>
      <c r="L110" s="10"/>
      <c r="M110" s="13"/>
      <c r="N110" s="33"/>
      <c r="O110" s="14"/>
    </row>
    <row r="111" spans="2:15" ht="12.75" customHeight="1">
      <c r="B111" s="1"/>
      <c r="D111" s="9"/>
      <c r="E111" s="16"/>
      <c r="F111" s="30"/>
      <c r="G111" s="16"/>
      <c r="H111" s="30"/>
      <c r="I111" s="31"/>
      <c r="J111" s="32"/>
      <c r="K111" s="10"/>
      <c r="L111" s="10"/>
      <c r="M111" s="13"/>
      <c r="N111" s="33"/>
      <c r="O111" s="14"/>
    </row>
    <row r="112" spans="2:15" ht="12.75" customHeight="1">
      <c r="B112" s="1"/>
      <c r="D112" s="9"/>
      <c r="E112" s="16"/>
      <c r="F112" s="30"/>
      <c r="G112" s="16"/>
      <c r="H112" s="30"/>
      <c r="I112" s="31"/>
      <c r="J112" s="32"/>
      <c r="K112" s="10"/>
      <c r="L112" s="10"/>
      <c r="M112" s="13"/>
      <c r="N112" s="33"/>
      <c r="O112" s="14"/>
    </row>
    <row r="113" spans="2:15" ht="12.75" customHeight="1">
      <c r="B113" s="1"/>
      <c r="D113" s="9"/>
      <c r="E113" s="16"/>
      <c r="F113" s="30"/>
      <c r="G113" s="16"/>
      <c r="H113" s="30"/>
      <c r="I113" s="31"/>
      <c r="J113" s="32"/>
      <c r="K113" s="10"/>
      <c r="L113" s="10"/>
      <c r="M113" s="13"/>
      <c r="N113" s="33"/>
      <c r="O113" s="14"/>
    </row>
    <row r="114" spans="2:15" ht="12.75" customHeight="1">
      <c r="B114" s="1"/>
      <c r="D114" s="9"/>
      <c r="E114" s="16"/>
      <c r="F114" s="30"/>
      <c r="G114" s="16"/>
      <c r="H114" s="30"/>
      <c r="I114" s="31"/>
      <c r="J114" s="32"/>
      <c r="K114" s="10"/>
      <c r="L114" s="10"/>
      <c r="M114" s="13"/>
      <c r="N114" s="33"/>
      <c r="O114" s="14"/>
    </row>
    <row r="115" spans="2:15" ht="12.75" customHeight="1">
      <c r="B115" s="1"/>
      <c r="D115" s="9"/>
      <c r="E115" s="16"/>
      <c r="F115" s="30"/>
      <c r="G115" s="16"/>
      <c r="H115" s="30"/>
      <c r="I115" s="31"/>
      <c r="J115" s="32"/>
      <c r="K115" s="10"/>
      <c r="L115" s="10"/>
      <c r="M115" s="13"/>
      <c r="N115" s="33"/>
      <c r="O115" s="14"/>
    </row>
    <row r="116" spans="2:15" ht="12.75" customHeight="1">
      <c r="B116" s="1"/>
      <c r="D116" s="9"/>
      <c r="E116" s="16"/>
      <c r="F116" s="30"/>
      <c r="G116" s="16"/>
      <c r="H116" s="30"/>
      <c r="I116" s="31"/>
      <c r="J116" s="32"/>
      <c r="K116" s="10"/>
      <c r="L116" s="10"/>
      <c r="M116" s="13"/>
      <c r="N116" s="33"/>
      <c r="O116" s="14"/>
    </row>
    <row r="117" spans="2:15" ht="12.75" customHeight="1">
      <c r="B117" s="1"/>
      <c r="D117" s="9"/>
      <c r="E117" s="16"/>
      <c r="F117" s="30"/>
      <c r="G117" s="16"/>
      <c r="H117" s="30"/>
      <c r="I117" s="31"/>
      <c r="J117" s="32"/>
      <c r="K117" s="10"/>
      <c r="L117" s="10"/>
      <c r="M117" s="13"/>
      <c r="N117" s="33"/>
      <c r="O117" s="14"/>
    </row>
    <row r="118" spans="2:15" ht="12.75" customHeight="1">
      <c r="B118" s="1"/>
      <c r="D118" s="9"/>
      <c r="E118" s="16"/>
      <c r="F118" s="30"/>
      <c r="G118" s="16"/>
      <c r="H118" s="30"/>
      <c r="I118" s="31"/>
      <c r="J118" s="32"/>
      <c r="K118" s="10"/>
      <c r="L118" s="10"/>
      <c r="M118" s="13"/>
      <c r="N118" s="33"/>
      <c r="O118" s="14"/>
    </row>
    <row r="119" spans="2:15" ht="12.75" customHeight="1">
      <c r="B119" s="1"/>
      <c r="D119" s="9"/>
      <c r="E119" s="16"/>
      <c r="F119" s="30"/>
      <c r="G119" s="16"/>
      <c r="H119" s="30"/>
      <c r="I119" s="31"/>
      <c r="J119" s="32"/>
      <c r="K119" s="10"/>
      <c r="L119" s="10"/>
      <c r="M119" s="13"/>
      <c r="N119" s="33"/>
      <c r="O119" s="14"/>
    </row>
    <row r="120" spans="2:15" ht="12.75" customHeight="1">
      <c r="B120" s="1"/>
      <c r="D120" s="9"/>
      <c r="E120" s="16"/>
      <c r="F120" s="30"/>
      <c r="G120" s="16"/>
      <c r="H120" s="30"/>
      <c r="I120" s="31"/>
      <c r="J120" s="32"/>
      <c r="K120" s="10"/>
      <c r="L120" s="10"/>
      <c r="M120" s="13"/>
      <c r="N120" s="33"/>
      <c r="O120" s="14"/>
    </row>
    <row r="121" spans="2:15" ht="12.75" customHeight="1">
      <c r="B121" s="1"/>
      <c r="D121" s="9"/>
      <c r="E121" s="16"/>
      <c r="F121" s="30"/>
      <c r="G121" s="16"/>
      <c r="H121" s="30"/>
      <c r="I121" s="31"/>
      <c r="J121" s="32"/>
      <c r="K121" s="10"/>
      <c r="L121" s="10"/>
      <c r="M121" s="13"/>
      <c r="N121" s="33"/>
      <c r="O121" s="14"/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21" customWidth="1"/>
    <col min="3" max="3" width="5.8515625" style="22" customWidth="1"/>
    <col min="4" max="4" width="22.7109375" style="0" customWidth="1"/>
    <col min="5" max="5" width="16.7109375" style="0" customWidth="1"/>
    <col min="6" max="6" width="3.00390625" style="42" customWidth="1"/>
    <col min="7" max="7" width="7.421875" style="14" customWidth="1"/>
    <col min="8" max="8" width="3.7109375" style="24" customWidth="1"/>
    <col min="9" max="9" width="8.57421875" style="1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0" customWidth="1"/>
    <col min="14" max="14" width="3.7109375" style="0" customWidth="1"/>
  </cols>
  <sheetData>
    <row r="1" spans="1:11" ht="12.75">
      <c r="A1" s="21">
        <v>28</v>
      </c>
      <c r="B1" s="26" t="s">
        <v>80</v>
      </c>
      <c r="D1" s="27" t="s">
        <v>234</v>
      </c>
      <c r="F1" s="36"/>
      <c r="G1" s="23"/>
      <c r="H1" s="37">
        <v>7</v>
      </c>
      <c r="I1" s="14" t="s">
        <v>0</v>
      </c>
      <c r="J1" s="92">
        <v>42106</v>
      </c>
      <c r="K1" s="92"/>
    </row>
    <row r="2" spans="1:11" ht="12.75">
      <c r="A2" s="25"/>
      <c r="B2" s="14" t="s">
        <v>81</v>
      </c>
      <c r="C2" s="29">
        <v>42106.646631944444</v>
      </c>
      <c r="E2" s="28" t="s">
        <v>5</v>
      </c>
      <c r="F2" s="39"/>
      <c r="K2" s="40"/>
    </row>
    <row r="3" spans="1:18" ht="12.75">
      <c r="A3" s="20">
        <v>1</v>
      </c>
      <c r="B3" s="21">
        <v>501</v>
      </c>
      <c r="C3" s="22">
        <v>42106.70567824074</v>
      </c>
      <c r="D3" s="9" t="s">
        <v>235</v>
      </c>
      <c r="E3" s="9" t="s">
        <v>50</v>
      </c>
      <c r="F3" s="30" t="s">
        <v>117</v>
      </c>
      <c r="G3" s="32" t="s">
        <v>93</v>
      </c>
      <c r="H3" s="32">
        <v>130</v>
      </c>
      <c r="I3" s="10">
        <v>35892</v>
      </c>
      <c r="J3" s="10"/>
      <c r="K3" s="12">
        <v>0.06800925925925926</v>
      </c>
      <c r="L3" s="33">
        <v>1</v>
      </c>
      <c r="M3" s="14">
        <v>7</v>
      </c>
      <c r="N3" s="14"/>
      <c r="O3" s="21"/>
      <c r="P3" s="21"/>
      <c r="Q3" s="21"/>
      <c r="R3" s="21"/>
    </row>
    <row r="4" spans="1:18" ht="12.75">
      <c r="A4" s="20">
        <v>2</v>
      </c>
      <c r="B4" s="21">
        <v>503</v>
      </c>
      <c r="C4" s="22">
        <v>42106.70703784722</v>
      </c>
      <c r="D4" s="9" t="s">
        <v>25</v>
      </c>
      <c r="E4" s="9" t="s">
        <v>236</v>
      </c>
      <c r="F4" s="30" t="s">
        <v>117</v>
      </c>
      <c r="G4" s="32" t="s">
        <v>100</v>
      </c>
      <c r="H4" s="32">
        <v>61</v>
      </c>
      <c r="I4" s="10">
        <v>35497</v>
      </c>
      <c r="J4" s="10" t="s">
        <v>1</v>
      </c>
      <c r="K4" s="13">
        <v>0.0013596064818557352</v>
      </c>
      <c r="L4" s="33">
        <v>1</v>
      </c>
      <c r="M4" s="14">
        <v>7</v>
      </c>
      <c r="N4" s="14"/>
      <c r="O4" s="21"/>
      <c r="P4" s="21"/>
      <c r="Q4" s="21"/>
      <c r="R4" s="21"/>
    </row>
    <row r="5" spans="1:18" ht="12.75">
      <c r="A5" s="20">
        <v>3</v>
      </c>
      <c r="B5" s="21">
        <v>514</v>
      </c>
      <c r="C5" s="22">
        <v>42106.70801041667</v>
      </c>
      <c r="D5" s="9" t="s">
        <v>23</v>
      </c>
      <c r="E5" s="9" t="s">
        <v>21</v>
      </c>
      <c r="F5" s="30" t="s">
        <v>117</v>
      </c>
      <c r="G5" s="32" t="s">
        <v>118</v>
      </c>
      <c r="H5" s="32">
        <v>238</v>
      </c>
      <c r="I5" s="10">
        <v>35506</v>
      </c>
      <c r="J5" s="10" t="s">
        <v>1</v>
      </c>
      <c r="K5" s="13">
        <v>0.0023321759290411137</v>
      </c>
      <c r="L5" s="33">
        <v>1</v>
      </c>
      <c r="M5" s="14">
        <v>7</v>
      </c>
      <c r="N5" s="14"/>
      <c r="O5" s="21"/>
      <c r="P5" s="21"/>
      <c r="Q5" s="21"/>
      <c r="R5" s="21"/>
    </row>
    <row r="6" spans="1:18" ht="12.75">
      <c r="A6" s="20">
        <v>4</v>
      </c>
      <c r="B6" s="21">
        <v>518</v>
      </c>
      <c r="C6" s="22">
        <v>42106.71013460648</v>
      </c>
      <c r="D6" s="9" t="s">
        <v>24</v>
      </c>
      <c r="E6" s="9" t="s">
        <v>21</v>
      </c>
      <c r="F6" s="30" t="s">
        <v>117</v>
      </c>
      <c r="G6" s="32" t="s">
        <v>118</v>
      </c>
      <c r="H6" s="32">
        <v>50</v>
      </c>
      <c r="I6" s="10">
        <v>36115</v>
      </c>
      <c r="J6" s="10" t="s">
        <v>1</v>
      </c>
      <c r="K6" s="13">
        <v>0.004456365742953494</v>
      </c>
      <c r="L6" s="33">
        <v>1</v>
      </c>
      <c r="M6" s="14">
        <v>7</v>
      </c>
      <c r="N6" s="14"/>
      <c r="O6" s="21"/>
      <c r="P6" s="21"/>
      <c r="Q6" s="41"/>
      <c r="R6" s="41"/>
    </row>
    <row r="7" spans="1:18" ht="12.75">
      <c r="A7" s="20">
        <v>5</v>
      </c>
      <c r="B7" s="21">
        <v>506</v>
      </c>
      <c r="C7" s="22">
        <v>42106.710327546294</v>
      </c>
      <c r="D7" s="9" t="s">
        <v>28</v>
      </c>
      <c r="E7" s="9" t="s">
        <v>29</v>
      </c>
      <c r="F7" s="30" t="s">
        <v>117</v>
      </c>
      <c r="G7" s="32" t="s">
        <v>119</v>
      </c>
      <c r="H7" s="32">
        <v>7</v>
      </c>
      <c r="I7" s="10">
        <v>35922</v>
      </c>
      <c r="J7" s="10" t="s">
        <v>1</v>
      </c>
      <c r="K7" s="13">
        <v>0.004649305556085892</v>
      </c>
      <c r="L7" s="33">
        <v>1</v>
      </c>
      <c r="M7" s="14">
        <v>7</v>
      </c>
      <c r="N7" s="14"/>
      <c r="O7" s="21"/>
      <c r="P7" s="21"/>
      <c r="Q7" s="21"/>
      <c r="R7" s="21"/>
    </row>
    <row r="8" spans="1:18" ht="12.75">
      <c r="A8" s="20">
        <v>6</v>
      </c>
      <c r="B8" s="21">
        <v>502</v>
      </c>
      <c r="C8" s="22">
        <v>42106.711128125</v>
      </c>
      <c r="D8" s="9" t="s">
        <v>294</v>
      </c>
      <c r="E8" s="9" t="s">
        <v>295</v>
      </c>
      <c r="F8" s="30" t="s">
        <v>117</v>
      </c>
      <c r="G8" s="32" t="s">
        <v>296</v>
      </c>
      <c r="H8" s="32">
        <v>159</v>
      </c>
      <c r="I8" s="10">
        <v>36145</v>
      </c>
      <c r="J8" s="10" t="s">
        <v>1</v>
      </c>
      <c r="K8" s="13">
        <v>0.005449884265544824</v>
      </c>
      <c r="L8" s="33">
        <v>1</v>
      </c>
      <c r="M8" s="14">
        <v>7</v>
      </c>
      <c r="N8" s="14"/>
      <c r="O8" s="21"/>
      <c r="P8" s="21"/>
      <c r="Q8" s="21"/>
      <c r="R8" s="21"/>
    </row>
    <row r="9" spans="1:18" ht="12.75">
      <c r="A9" s="20">
        <v>7</v>
      </c>
      <c r="B9" s="21">
        <v>507</v>
      </c>
      <c r="C9" s="22">
        <v>42106.71165520833</v>
      </c>
      <c r="D9" s="9" t="s">
        <v>297</v>
      </c>
      <c r="E9" s="9" t="s">
        <v>298</v>
      </c>
      <c r="F9" s="30" t="s">
        <v>117</v>
      </c>
      <c r="G9" s="32" t="s">
        <v>299</v>
      </c>
      <c r="H9" s="32">
        <v>4</v>
      </c>
      <c r="I9" s="10">
        <v>36152</v>
      </c>
      <c r="J9" s="10" t="s">
        <v>1</v>
      </c>
      <c r="K9" s="13">
        <v>0.0059769675935967825</v>
      </c>
      <c r="L9" s="33">
        <v>1</v>
      </c>
      <c r="M9" s="14">
        <v>7</v>
      </c>
      <c r="N9" s="14"/>
      <c r="O9" s="21"/>
      <c r="P9" s="21"/>
      <c r="Q9" s="21"/>
      <c r="R9" s="21"/>
    </row>
    <row r="10" spans="1:18" ht="12.75">
      <c r="A10" s="20">
        <v>8</v>
      </c>
      <c r="B10" s="21">
        <v>512</v>
      </c>
      <c r="C10" s="22">
        <v>42106.71182777778</v>
      </c>
      <c r="D10" s="9" t="s">
        <v>26</v>
      </c>
      <c r="E10" s="9" t="s">
        <v>27</v>
      </c>
      <c r="F10" s="30" t="s">
        <v>117</v>
      </c>
      <c r="G10" s="32" t="s">
        <v>93</v>
      </c>
      <c r="H10" s="32">
        <v>133</v>
      </c>
      <c r="I10" s="10">
        <v>35851</v>
      </c>
      <c r="J10" s="10" t="s">
        <v>1</v>
      </c>
      <c r="K10" s="13">
        <v>0.006149537039163988</v>
      </c>
      <c r="L10" s="33">
        <v>1</v>
      </c>
      <c r="M10" s="14">
        <v>7</v>
      </c>
      <c r="N10" s="14"/>
      <c r="O10" s="21"/>
      <c r="P10" s="21"/>
      <c r="Q10" s="21"/>
      <c r="R10" s="21"/>
    </row>
    <row r="11" spans="1:18" ht="12.75">
      <c r="A11" s="20">
        <v>9</v>
      </c>
      <c r="B11" s="21">
        <v>531</v>
      </c>
      <c r="C11" s="22">
        <v>42106.7123505787</v>
      </c>
      <c r="D11" s="9" t="s">
        <v>122</v>
      </c>
      <c r="E11" s="9" t="s">
        <v>15</v>
      </c>
      <c r="F11" s="30" t="s">
        <v>117</v>
      </c>
      <c r="G11" s="32" t="s">
        <v>123</v>
      </c>
      <c r="H11" s="32">
        <v>77</v>
      </c>
      <c r="I11" s="10">
        <v>36088</v>
      </c>
      <c r="J11" s="10" t="s">
        <v>1</v>
      </c>
      <c r="K11" s="13">
        <v>0.006672337964118924</v>
      </c>
      <c r="L11" s="33">
        <v>1</v>
      </c>
      <c r="M11" s="14">
        <v>7</v>
      </c>
      <c r="N11" s="14"/>
      <c r="O11" s="21"/>
      <c r="P11" s="21"/>
      <c r="Q11" s="21"/>
      <c r="R11" s="21"/>
    </row>
    <row r="12" spans="1:18" ht="12.75">
      <c r="A12" s="20">
        <v>10</v>
      </c>
      <c r="B12" s="21">
        <v>524</v>
      </c>
      <c r="C12" s="22">
        <v>42106.71275208333</v>
      </c>
      <c r="D12" s="9" t="s">
        <v>237</v>
      </c>
      <c r="E12" s="9" t="s">
        <v>238</v>
      </c>
      <c r="F12" s="30" t="s">
        <v>103</v>
      </c>
      <c r="G12" s="32" t="s">
        <v>300</v>
      </c>
      <c r="H12" s="32">
        <v>3</v>
      </c>
      <c r="I12" s="10">
        <v>35659</v>
      </c>
      <c r="J12" s="10" t="s">
        <v>1</v>
      </c>
      <c r="K12" s="13">
        <v>0.007073842592944857</v>
      </c>
      <c r="L12" s="33">
        <v>1</v>
      </c>
      <c r="M12" s="14">
        <v>7</v>
      </c>
      <c r="N12" s="14"/>
      <c r="O12" s="21"/>
      <c r="P12" s="21"/>
      <c r="Q12" s="21"/>
      <c r="R12" s="21"/>
    </row>
    <row r="13" spans="1:18" ht="12.75">
      <c r="A13" s="20">
        <v>11</v>
      </c>
      <c r="B13" s="21">
        <v>510</v>
      </c>
      <c r="C13" s="22">
        <v>42106.71378090278</v>
      </c>
      <c r="D13" s="9" t="s">
        <v>30</v>
      </c>
      <c r="E13" s="9" t="s">
        <v>31</v>
      </c>
      <c r="F13" s="30" t="s">
        <v>117</v>
      </c>
      <c r="G13" s="32" t="s">
        <v>120</v>
      </c>
      <c r="H13" s="32">
        <v>88</v>
      </c>
      <c r="I13" s="10">
        <v>36039</v>
      </c>
      <c r="J13" s="10" t="s">
        <v>1</v>
      </c>
      <c r="K13" s="13">
        <v>0.008102662039163988</v>
      </c>
      <c r="L13" s="33">
        <v>1</v>
      </c>
      <c r="M13" s="14">
        <v>7</v>
      </c>
      <c r="N13" s="14"/>
      <c r="O13" s="21"/>
      <c r="P13" s="21"/>
      <c r="Q13" s="21"/>
      <c r="R13" s="21"/>
    </row>
    <row r="14" spans="1:18" ht="12.75">
      <c r="A14" s="20">
        <v>12</v>
      </c>
      <c r="B14" s="21">
        <v>550</v>
      </c>
      <c r="C14" s="22">
        <v>42106.714211342594</v>
      </c>
      <c r="D14" s="9" t="s">
        <v>301</v>
      </c>
      <c r="E14" s="9" t="s">
        <v>15</v>
      </c>
      <c r="F14" s="30" t="s">
        <v>117</v>
      </c>
      <c r="G14" s="32" t="s">
        <v>123</v>
      </c>
      <c r="H14" s="32">
        <v>208</v>
      </c>
      <c r="I14" s="10">
        <v>36073</v>
      </c>
      <c r="J14" s="10" t="s">
        <v>1</v>
      </c>
      <c r="K14" s="13">
        <v>0.008533101856301073</v>
      </c>
      <c r="L14" s="33">
        <v>1</v>
      </c>
      <c r="M14" s="14">
        <v>7</v>
      </c>
      <c r="N14" s="14"/>
      <c r="O14" s="21"/>
      <c r="P14" s="21"/>
      <c r="Q14" s="21"/>
      <c r="R14" s="21"/>
    </row>
    <row r="15" spans="1:18" ht="12.75">
      <c r="A15" s="20">
        <v>13</v>
      </c>
      <c r="B15" s="21">
        <v>530</v>
      </c>
      <c r="C15" s="22">
        <v>42106.71442210648</v>
      </c>
      <c r="D15" s="9" t="s">
        <v>302</v>
      </c>
      <c r="E15" s="9" t="s">
        <v>238</v>
      </c>
      <c r="F15" s="30" t="s">
        <v>106</v>
      </c>
      <c r="G15" s="32" t="s">
        <v>300</v>
      </c>
      <c r="H15" s="32">
        <v>2</v>
      </c>
      <c r="I15" s="10">
        <v>35748</v>
      </c>
      <c r="J15" s="10" t="s">
        <v>1</v>
      </c>
      <c r="K15" s="13">
        <v>0.008743865742872003</v>
      </c>
      <c r="L15" s="33">
        <v>1</v>
      </c>
      <c r="M15" s="14">
        <v>7</v>
      </c>
      <c r="N15" s="14"/>
      <c r="O15" s="21"/>
      <c r="P15" s="21"/>
      <c r="Q15" s="21"/>
      <c r="R15" s="21"/>
    </row>
    <row r="16" spans="1:18" ht="12.75">
      <c r="A16" s="20">
        <v>14</v>
      </c>
      <c r="B16" s="21">
        <v>519</v>
      </c>
      <c r="C16" s="22">
        <v>42106.70641284722</v>
      </c>
      <c r="D16" s="9" t="s">
        <v>142</v>
      </c>
      <c r="E16" s="9" t="s">
        <v>101</v>
      </c>
      <c r="F16" s="30" t="s">
        <v>117</v>
      </c>
      <c r="G16" s="32" t="s">
        <v>102</v>
      </c>
      <c r="H16" s="32">
        <v>8</v>
      </c>
      <c r="I16" s="10">
        <v>36152</v>
      </c>
      <c r="J16" s="10" t="s">
        <v>1</v>
      </c>
      <c r="K16" s="13" t="s">
        <v>116</v>
      </c>
      <c r="L16" s="33">
        <v>1</v>
      </c>
      <c r="M16" s="14">
        <v>6</v>
      </c>
      <c r="N16" s="14"/>
      <c r="O16" s="21"/>
      <c r="P16" s="21"/>
      <c r="Q16" s="21"/>
      <c r="R16" s="21"/>
    </row>
    <row r="17" spans="1:18" ht="12.75">
      <c r="A17" s="20">
        <v>15</v>
      </c>
      <c r="B17" s="21">
        <v>504</v>
      </c>
      <c r="C17" s="22">
        <v>42106.70693576389</v>
      </c>
      <c r="D17" s="9" t="s">
        <v>303</v>
      </c>
      <c r="E17" s="9" t="s">
        <v>51</v>
      </c>
      <c r="F17" s="30" t="s">
        <v>117</v>
      </c>
      <c r="G17" s="32" t="s">
        <v>92</v>
      </c>
      <c r="H17" s="32">
        <v>19</v>
      </c>
      <c r="I17" s="10">
        <v>35860</v>
      </c>
      <c r="J17" s="10" t="s">
        <v>1</v>
      </c>
      <c r="K17" s="13" t="s">
        <v>116</v>
      </c>
      <c r="L17" s="33">
        <v>1</v>
      </c>
      <c r="M17" s="14">
        <v>6</v>
      </c>
      <c r="N17" s="14"/>
      <c r="O17" s="21"/>
      <c r="P17" s="21"/>
      <c r="Q17" s="21"/>
      <c r="R17" s="21"/>
    </row>
    <row r="18" spans="1:18" ht="12.75">
      <c r="A18" s="20">
        <v>16</v>
      </c>
      <c r="B18" s="21">
        <v>528</v>
      </c>
      <c r="C18" s="22">
        <v>42106.70903912037</v>
      </c>
      <c r="D18" s="9" t="s">
        <v>134</v>
      </c>
      <c r="E18" s="9" t="s">
        <v>135</v>
      </c>
      <c r="F18" s="30" t="s">
        <v>117</v>
      </c>
      <c r="G18" s="32" t="s">
        <v>136</v>
      </c>
      <c r="H18" s="32">
        <v>9</v>
      </c>
      <c r="I18" s="10">
        <v>35935</v>
      </c>
      <c r="J18" s="10" t="s">
        <v>1</v>
      </c>
      <c r="K18" s="13" t="s">
        <v>116</v>
      </c>
      <c r="L18" s="33">
        <v>1</v>
      </c>
      <c r="M18" s="14">
        <v>6</v>
      </c>
      <c r="N18" s="14"/>
      <c r="O18" s="21"/>
      <c r="P18" s="21"/>
      <c r="Q18" s="21"/>
      <c r="R18" s="21"/>
    </row>
    <row r="19" spans="1:18" ht="12.75">
      <c r="A19" s="20">
        <v>17</v>
      </c>
      <c r="B19" s="21">
        <v>521</v>
      </c>
      <c r="C19" s="22">
        <v>42106.709528125</v>
      </c>
      <c r="D19" s="9" t="s">
        <v>124</v>
      </c>
      <c r="E19" s="9" t="s">
        <v>44</v>
      </c>
      <c r="F19" s="30" t="s">
        <v>117</v>
      </c>
      <c r="G19" s="32" t="s">
        <v>87</v>
      </c>
      <c r="H19" s="32">
        <v>55</v>
      </c>
      <c r="I19" s="10">
        <v>35558</v>
      </c>
      <c r="J19" s="10" t="s">
        <v>1</v>
      </c>
      <c r="K19" s="13" t="s">
        <v>116</v>
      </c>
      <c r="L19" s="33">
        <v>1</v>
      </c>
      <c r="M19" s="14">
        <v>6</v>
      </c>
      <c r="N19" s="14"/>
      <c r="O19" s="21"/>
      <c r="P19" s="21"/>
      <c r="Q19" s="21"/>
      <c r="R19" s="21"/>
    </row>
    <row r="20" spans="1:18" ht="12.75">
      <c r="A20" s="20">
        <v>18</v>
      </c>
      <c r="B20" s="21">
        <v>533</v>
      </c>
      <c r="C20" s="22">
        <v>42106.70962685185</v>
      </c>
      <c r="D20" s="9" t="s">
        <v>132</v>
      </c>
      <c r="E20" s="9" t="s">
        <v>59</v>
      </c>
      <c r="F20" s="30" t="s">
        <v>117</v>
      </c>
      <c r="G20" s="32" t="s">
        <v>97</v>
      </c>
      <c r="H20" s="32">
        <v>233</v>
      </c>
      <c r="I20" s="10">
        <v>36154</v>
      </c>
      <c r="J20" s="10" t="s">
        <v>1</v>
      </c>
      <c r="K20" s="13" t="s">
        <v>116</v>
      </c>
      <c r="L20" s="33">
        <v>1</v>
      </c>
      <c r="M20" s="14">
        <v>6</v>
      </c>
      <c r="N20" s="14"/>
      <c r="O20" s="21"/>
      <c r="P20" s="21"/>
      <c r="Q20" s="21"/>
      <c r="R20" s="21"/>
    </row>
    <row r="21" spans="1:18" ht="12.75">
      <c r="A21" s="20">
        <v>19</v>
      </c>
      <c r="B21" s="21">
        <v>509</v>
      </c>
      <c r="C21" s="22">
        <v>42106.71019895833</v>
      </c>
      <c r="D21" s="9" t="s">
        <v>125</v>
      </c>
      <c r="E21" s="9" t="s">
        <v>46</v>
      </c>
      <c r="F21" s="30" t="s">
        <v>117</v>
      </c>
      <c r="G21" s="32" t="s">
        <v>121</v>
      </c>
      <c r="H21" s="32">
        <v>38</v>
      </c>
      <c r="I21" s="10">
        <v>36139</v>
      </c>
      <c r="J21" s="10" t="s">
        <v>1</v>
      </c>
      <c r="K21" s="13" t="s">
        <v>116</v>
      </c>
      <c r="L21" s="33">
        <v>1</v>
      </c>
      <c r="M21" s="14">
        <v>6</v>
      </c>
      <c r="N21" s="14"/>
      <c r="O21" s="21"/>
      <c r="P21" s="21"/>
      <c r="Q21" s="21"/>
      <c r="R21" s="21"/>
    </row>
    <row r="22" spans="1:18" ht="12.75">
      <c r="A22" s="20">
        <v>20</v>
      </c>
      <c r="B22" s="21">
        <v>529</v>
      </c>
      <c r="C22" s="22">
        <v>42106.71110763889</v>
      </c>
      <c r="D22" s="9" t="s">
        <v>137</v>
      </c>
      <c r="E22" s="9" t="s">
        <v>11</v>
      </c>
      <c r="F22" s="30" t="s">
        <v>117</v>
      </c>
      <c r="G22" s="32" t="s">
        <v>133</v>
      </c>
      <c r="H22" s="32">
        <v>52</v>
      </c>
      <c r="I22" s="10">
        <v>35783</v>
      </c>
      <c r="J22" s="10" t="s">
        <v>1</v>
      </c>
      <c r="K22" s="13" t="s">
        <v>116</v>
      </c>
      <c r="L22" s="33">
        <v>1</v>
      </c>
      <c r="M22" s="14">
        <v>6</v>
      </c>
      <c r="N22" s="14"/>
      <c r="O22" s="21"/>
      <c r="P22" s="21"/>
      <c r="Q22" s="21"/>
      <c r="R22" s="21"/>
    </row>
    <row r="23" spans="1:18" ht="12.75">
      <c r="A23" s="20">
        <v>21</v>
      </c>
      <c r="B23" s="21">
        <v>516</v>
      </c>
      <c r="C23" s="22">
        <v>42106.712252314814</v>
      </c>
      <c r="D23" s="9" t="s">
        <v>139</v>
      </c>
      <c r="E23" s="9" t="s">
        <v>11</v>
      </c>
      <c r="F23" s="30" t="s">
        <v>117</v>
      </c>
      <c r="G23" s="32" t="s">
        <v>133</v>
      </c>
      <c r="H23" s="32">
        <v>112</v>
      </c>
      <c r="I23" s="10">
        <v>35859</v>
      </c>
      <c r="J23" s="10" t="s">
        <v>1</v>
      </c>
      <c r="K23" s="13" t="s">
        <v>116</v>
      </c>
      <c r="L23" s="33">
        <v>1</v>
      </c>
      <c r="M23" s="14">
        <v>6</v>
      </c>
      <c r="N23" s="14"/>
      <c r="O23" s="21"/>
      <c r="P23" s="21"/>
      <c r="Q23" s="21"/>
      <c r="R23" s="21"/>
    </row>
    <row r="24" spans="1:18" ht="12.75">
      <c r="A24" s="20">
        <v>22</v>
      </c>
      <c r="B24" s="21">
        <v>535</v>
      </c>
      <c r="C24" s="22">
        <v>42106.71505416666</v>
      </c>
      <c r="D24" s="9" t="s">
        <v>143</v>
      </c>
      <c r="E24" s="9" t="s">
        <v>144</v>
      </c>
      <c r="F24" s="30" t="s">
        <v>117</v>
      </c>
      <c r="G24" s="32" t="s">
        <v>145</v>
      </c>
      <c r="H24" s="32">
        <v>45</v>
      </c>
      <c r="I24" s="10">
        <v>35902</v>
      </c>
      <c r="J24" s="10" t="s">
        <v>1</v>
      </c>
      <c r="K24" s="13" t="s">
        <v>116</v>
      </c>
      <c r="L24" s="33">
        <v>1</v>
      </c>
      <c r="M24" s="14">
        <v>6</v>
      </c>
      <c r="N24" s="14"/>
      <c r="O24" s="21"/>
      <c r="P24" s="21"/>
      <c r="Q24" s="21"/>
      <c r="R24" s="21"/>
    </row>
    <row r="25" spans="1:18" ht="12.75">
      <c r="A25" s="20">
        <v>23</v>
      </c>
      <c r="B25" s="21">
        <v>517</v>
      </c>
      <c r="C25" s="22">
        <v>42106.71539953704</v>
      </c>
      <c r="D25" s="9" t="s">
        <v>138</v>
      </c>
      <c r="E25" s="9" t="s">
        <v>33</v>
      </c>
      <c r="F25" s="30" t="s">
        <v>117</v>
      </c>
      <c r="G25" s="32" t="s">
        <v>98</v>
      </c>
      <c r="H25" s="32">
        <v>179</v>
      </c>
      <c r="I25" s="10">
        <v>35975</v>
      </c>
      <c r="J25" s="10" t="s">
        <v>1</v>
      </c>
      <c r="K25" s="13" t="s">
        <v>116</v>
      </c>
      <c r="L25" s="33">
        <v>1</v>
      </c>
      <c r="M25" s="14">
        <v>6</v>
      </c>
      <c r="N25" s="14"/>
      <c r="O25" s="21"/>
      <c r="P25" s="21"/>
      <c r="Q25" s="21"/>
      <c r="R25" s="21"/>
    </row>
    <row r="26" spans="1:18" ht="12.75">
      <c r="A26" s="20">
        <v>24</v>
      </c>
      <c r="B26" s="21">
        <v>525</v>
      </c>
      <c r="C26" s="22">
        <v>42106.706639814816</v>
      </c>
      <c r="D26" s="9" t="s">
        <v>140</v>
      </c>
      <c r="E26" s="9" t="s">
        <v>46</v>
      </c>
      <c r="F26" s="30" t="s">
        <v>117</v>
      </c>
      <c r="G26" s="32" t="s">
        <v>141</v>
      </c>
      <c r="H26" s="32">
        <v>37</v>
      </c>
      <c r="I26" s="10">
        <v>35757</v>
      </c>
      <c r="J26" s="10" t="s">
        <v>1</v>
      </c>
      <c r="K26" s="13" t="s">
        <v>292</v>
      </c>
      <c r="L26" s="33">
        <v>1</v>
      </c>
      <c r="M26" s="14">
        <v>5</v>
      </c>
      <c r="N26" s="14"/>
      <c r="O26" s="21"/>
      <c r="P26" s="21"/>
      <c r="Q26" s="21"/>
      <c r="R26" s="21"/>
    </row>
    <row r="27" spans="1:18" ht="12.75">
      <c r="A27" s="20">
        <v>25</v>
      </c>
      <c r="B27" s="21">
        <v>526</v>
      </c>
      <c r="C27" s="22">
        <v>42106.715446064816</v>
      </c>
      <c r="D27" s="9" t="s">
        <v>127</v>
      </c>
      <c r="E27" s="9" t="s">
        <v>59</v>
      </c>
      <c r="F27" s="30" t="s">
        <v>117</v>
      </c>
      <c r="G27" s="32" t="s">
        <v>97</v>
      </c>
      <c r="H27" s="32">
        <v>68</v>
      </c>
      <c r="I27" s="10">
        <v>35763</v>
      </c>
      <c r="J27" s="10" t="s">
        <v>1</v>
      </c>
      <c r="K27" s="13" t="s">
        <v>293</v>
      </c>
      <c r="L27" s="33">
        <v>1</v>
      </c>
      <c r="M27" s="14">
        <v>2</v>
      </c>
      <c r="N27" s="14"/>
      <c r="O27" s="21"/>
      <c r="P27" s="21"/>
      <c r="Q27" s="21"/>
      <c r="R27" s="21"/>
    </row>
    <row r="28" spans="4:18" ht="12.75">
      <c r="D28" s="9"/>
      <c r="E28" s="9"/>
      <c r="F28" s="30"/>
      <c r="G28" s="32"/>
      <c r="H28" s="32"/>
      <c r="I28" s="10"/>
      <c r="J28" s="10"/>
      <c r="K28" s="13"/>
      <c r="L28" s="33"/>
      <c r="M28" s="14"/>
      <c r="N28" s="14"/>
      <c r="O28" s="21"/>
      <c r="P28" s="21"/>
      <c r="Q28" s="21"/>
      <c r="R28" s="21"/>
    </row>
    <row r="29" spans="1:18" ht="12.75">
      <c r="A29" s="20">
        <v>77</v>
      </c>
      <c r="B29" s="35">
        <v>505</v>
      </c>
      <c r="C29" s="22" t="s">
        <v>82</v>
      </c>
      <c r="D29" s="9" t="s">
        <v>126</v>
      </c>
      <c r="E29" s="9" t="s">
        <v>61</v>
      </c>
      <c r="F29" s="30" t="s">
        <v>117</v>
      </c>
      <c r="G29" s="32" t="s">
        <v>87</v>
      </c>
      <c r="H29" s="32">
        <v>32</v>
      </c>
      <c r="I29" s="10">
        <v>36010</v>
      </c>
      <c r="J29" s="10"/>
      <c r="K29" s="13"/>
      <c r="L29" s="33">
        <v>1</v>
      </c>
      <c r="M29" s="14"/>
      <c r="N29" s="14"/>
      <c r="O29" s="21"/>
      <c r="P29" s="21"/>
      <c r="Q29" s="21"/>
      <c r="R29" s="21"/>
    </row>
    <row r="30" spans="1:18" ht="12.75">
      <c r="A30" s="20">
        <v>77</v>
      </c>
      <c r="B30" s="35">
        <v>536</v>
      </c>
      <c r="C30" s="22" t="s">
        <v>82</v>
      </c>
      <c r="D30" s="9" t="s">
        <v>130</v>
      </c>
      <c r="E30" s="9" t="s">
        <v>11</v>
      </c>
      <c r="F30" s="30" t="s">
        <v>117</v>
      </c>
      <c r="G30" s="32" t="s">
        <v>131</v>
      </c>
      <c r="H30" s="32">
        <v>115</v>
      </c>
      <c r="I30" s="10">
        <v>35670</v>
      </c>
      <c r="J30" s="10"/>
      <c r="K30" s="13"/>
      <c r="L30" s="33">
        <v>1</v>
      </c>
      <c r="M30" s="14"/>
      <c r="N30" s="14"/>
      <c r="O30" s="21"/>
      <c r="P30" s="21"/>
      <c r="Q30" s="21"/>
      <c r="R30" s="21"/>
    </row>
    <row r="31" spans="1:18" ht="12.75">
      <c r="A31" s="20">
        <v>77</v>
      </c>
      <c r="B31" s="35">
        <v>548</v>
      </c>
      <c r="C31" s="22" t="s">
        <v>82</v>
      </c>
      <c r="D31" s="9" t="s">
        <v>304</v>
      </c>
      <c r="E31" s="9" t="s">
        <v>48</v>
      </c>
      <c r="F31" s="30" t="s">
        <v>117</v>
      </c>
      <c r="G31" s="32" t="s">
        <v>90</v>
      </c>
      <c r="H31" s="32">
        <v>27</v>
      </c>
      <c r="I31" s="10">
        <v>35574</v>
      </c>
      <c r="J31" s="10"/>
      <c r="K31" s="13"/>
      <c r="L31" s="33">
        <v>1</v>
      </c>
      <c r="M31" s="14"/>
      <c r="N31" s="14"/>
      <c r="O31" s="21"/>
      <c r="P31" s="21"/>
      <c r="Q31" s="21"/>
      <c r="R31" s="21"/>
    </row>
    <row r="32" spans="2:18" ht="12.75">
      <c r="B32" s="35"/>
      <c r="D32" s="9"/>
      <c r="E32" s="9"/>
      <c r="F32" s="30"/>
      <c r="G32" s="32"/>
      <c r="H32" s="32"/>
      <c r="I32" s="10"/>
      <c r="J32" s="10"/>
      <c r="K32" s="13"/>
      <c r="L32" s="33"/>
      <c r="M32" s="14"/>
      <c r="N32" s="14"/>
      <c r="O32" s="21"/>
      <c r="P32" s="21"/>
      <c r="Q32" s="21"/>
      <c r="R32" s="21"/>
    </row>
    <row r="33" spans="2:18" ht="12.75">
      <c r="B33" s="35"/>
      <c r="D33" s="9"/>
      <c r="E33" s="9"/>
      <c r="F33" s="30"/>
      <c r="G33" s="32"/>
      <c r="H33" s="32"/>
      <c r="I33" s="10"/>
      <c r="J33" s="10"/>
      <c r="K33" s="13"/>
      <c r="L33" s="33"/>
      <c r="M33" s="14"/>
      <c r="N33" s="14"/>
      <c r="O33" s="21"/>
      <c r="P33" s="21"/>
      <c r="Q33" s="21"/>
      <c r="R33" s="21"/>
    </row>
    <row r="34" spans="2:18" ht="12.75">
      <c r="B34" s="35"/>
      <c r="D34" s="9"/>
      <c r="E34" s="9"/>
      <c r="F34" s="30"/>
      <c r="G34" s="32"/>
      <c r="H34" s="32"/>
      <c r="I34" s="10"/>
      <c r="J34" s="10"/>
      <c r="K34" s="13"/>
      <c r="L34" s="33"/>
      <c r="M34" s="14"/>
      <c r="N34" s="14"/>
      <c r="O34" s="21"/>
      <c r="P34" s="21"/>
      <c r="Q34" s="21"/>
      <c r="R34" s="21"/>
    </row>
    <row r="35" spans="2:18" ht="12.75">
      <c r="B35" s="35"/>
      <c r="D35" s="9"/>
      <c r="E35" s="9"/>
      <c r="F35" s="30"/>
      <c r="G35" s="32"/>
      <c r="H35" s="32"/>
      <c r="I35" s="10"/>
      <c r="J35" s="10"/>
      <c r="K35" s="13"/>
      <c r="L35" s="33"/>
      <c r="M35" s="14"/>
      <c r="N35" s="14"/>
      <c r="O35" s="21"/>
      <c r="P35" s="21"/>
      <c r="Q35" s="21"/>
      <c r="R35" s="21"/>
    </row>
    <row r="36" spans="2:18" ht="12.75">
      <c r="B36" s="35"/>
      <c r="D36" s="9"/>
      <c r="E36" s="9"/>
      <c r="F36" s="30"/>
      <c r="G36" s="32"/>
      <c r="H36" s="32"/>
      <c r="I36" s="10"/>
      <c r="J36" s="10"/>
      <c r="K36" s="13"/>
      <c r="L36" s="33"/>
      <c r="M36" s="14"/>
      <c r="N36" s="14"/>
      <c r="O36" s="21"/>
      <c r="P36" s="21"/>
      <c r="Q36" s="21"/>
      <c r="R36" s="21"/>
    </row>
    <row r="37" spans="2:18" ht="12.75">
      <c r="B37" s="35"/>
      <c r="D37" s="9"/>
      <c r="E37" s="9"/>
      <c r="F37" s="30"/>
      <c r="G37" s="32"/>
      <c r="H37" s="32"/>
      <c r="I37" s="10"/>
      <c r="J37" s="10"/>
      <c r="K37" s="13"/>
      <c r="L37" s="33"/>
      <c r="M37" s="14"/>
      <c r="N37" s="14"/>
      <c r="O37" s="21"/>
      <c r="P37" s="21"/>
      <c r="Q37" s="21"/>
      <c r="R37" s="21"/>
    </row>
    <row r="38" spans="2:18" ht="12.75">
      <c r="B38" s="35"/>
      <c r="D38" s="9"/>
      <c r="E38" s="9"/>
      <c r="F38" s="30"/>
      <c r="G38" s="32"/>
      <c r="H38" s="32"/>
      <c r="I38" s="10"/>
      <c r="J38" s="10"/>
      <c r="K38" s="13"/>
      <c r="L38" s="33"/>
      <c r="M38" s="14"/>
      <c r="N38" s="14"/>
      <c r="O38" s="21"/>
      <c r="P38" s="21"/>
      <c r="Q38" s="21"/>
      <c r="R38" s="21"/>
    </row>
    <row r="39" spans="2:18" ht="12.75">
      <c r="B39" s="35"/>
      <c r="D39" s="9"/>
      <c r="E39" s="9"/>
      <c r="F39" s="30"/>
      <c r="G39" s="32"/>
      <c r="H39" s="32"/>
      <c r="I39" s="10"/>
      <c r="J39" s="10"/>
      <c r="K39" s="13"/>
      <c r="L39" s="33"/>
      <c r="M39" s="14"/>
      <c r="N39" s="14"/>
      <c r="O39" s="21"/>
      <c r="P39" s="21"/>
      <c r="Q39" s="21"/>
      <c r="R39" s="21"/>
    </row>
    <row r="40" spans="2:18" ht="12.75">
      <c r="B40" s="35"/>
      <c r="D40" s="9"/>
      <c r="E40" s="9"/>
      <c r="F40" s="30"/>
      <c r="G40" s="32"/>
      <c r="H40" s="32"/>
      <c r="I40" s="10"/>
      <c r="J40" s="10"/>
      <c r="K40" s="13"/>
      <c r="L40" s="33"/>
      <c r="M40" s="14"/>
      <c r="N40" s="14"/>
      <c r="O40" s="21"/>
      <c r="P40" s="21"/>
      <c r="Q40" s="21"/>
      <c r="R40" s="21"/>
    </row>
    <row r="41" spans="2:18" ht="12.75">
      <c r="B41" s="35"/>
      <c r="D41" s="9"/>
      <c r="E41" s="9"/>
      <c r="F41" s="30"/>
      <c r="G41" s="32"/>
      <c r="H41" s="32"/>
      <c r="I41" s="10"/>
      <c r="J41" s="10"/>
      <c r="K41" s="13"/>
      <c r="L41" s="33"/>
      <c r="M41" s="14"/>
      <c r="N41" s="14"/>
      <c r="O41" s="21"/>
      <c r="P41" s="21"/>
      <c r="Q41" s="21"/>
      <c r="R41" s="21"/>
    </row>
    <row r="42" spans="4:15" ht="12.75">
      <c r="D42" s="9"/>
      <c r="E42" s="9"/>
      <c r="F42" s="30"/>
      <c r="G42" s="32"/>
      <c r="H42" s="32"/>
      <c r="I42" s="10"/>
      <c r="J42" s="10"/>
      <c r="K42" s="13"/>
      <c r="L42" s="33"/>
      <c r="M42" s="14"/>
      <c r="O42" s="21"/>
    </row>
    <row r="43" spans="4:18" ht="12.75">
      <c r="D43" s="9"/>
      <c r="E43" s="9"/>
      <c r="F43" s="30"/>
      <c r="G43" s="32"/>
      <c r="H43" s="32"/>
      <c r="I43" s="10"/>
      <c r="J43" s="10"/>
      <c r="K43" s="13"/>
      <c r="L43" s="33"/>
      <c r="M43" s="14"/>
      <c r="N43" s="14"/>
      <c r="O43" s="21"/>
      <c r="P43" s="21"/>
      <c r="Q43" s="21"/>
      <c r="R43" s="21"/>
    </row>
    <row r="44" spans="4:13" ht="12.75">
      <c r="D44" s="9"/>
      <c r="E44" s="9"/>
      <c r="F44" s="30"/>
      <c r="G44" s="32"/>
      <c r="H44" s="32"/>
      <c r="I44" s="10"/>
      <c r="J44" s="10"/>
      <c r="K44" s="13"/>
      <c r="L44" s="33"/>
      <c r="M44" s="14"/>
    </row>
    <row r="45" spans="4:18" ht="12.75">
      <c r="D45" s="9"/>
      <c r="E45" s="9"/>
      <c r="F45" s="30"/>
      <c r="G45" s="32"/>
      <c r="H45" s="32"/>
      <c r="I45" s="10"/>
      <c r="J45" s="10"/>
      <c r="K45" s="13"/>
      <c r="L45" s="33"/>
      <c r="M45" s="14"/>
      <c r="N45" s="14"/>
      <c r="O45" s="13"/>
      <c r="P45" s="21"/>
      <c r="Q45" s="21"/>
      <c r="R45" s="21"/>
    </row>
    <row r="46" spans="4:18" ht="12.75">
      <c r="D46" s="9"/>
      <c r="E46" s="9"/>
      <c r="F46" s="30"/>
      <c r="G46" s="32"/>
      <c r="H46" s="32"/>
      <c r="I46" s="10"/>
      <c r="J46" s="10"/>
      <c r="K46" s="13"/>
      <c r="L46" s="33"/>
      <c r="M46" s="14"/>
      <c r="N46" s="14"/>
      <c r="O46" s="13"/>
      <c r="P46" s="21"/>
      <c r="Q46" s="21"/>
      <c r="R46" s="21"/>
    </row>
    <row r="47" spans="2:18" ht="12.75">
      <c r="B47" s="35"/>
      <c r="D47" s="9"/>
      <c r="E47" s="9"/>
      <c r="F47" s="30"/>
      <c r="G47" s="32"/>
      <c r="H47" s="32"/>
      <c r="I47" s="10"/>
      <c r="J47" s="10"/>
      <c r="K47" s="13"/>
      <c r="L47" s="33"/>
      <c r="M47" s="14"/>
      <c r="N47" s="14"/>
      <c r="O47" s="21"/>
      <c r="P47" s="21"/>
      <c r="Q47" s="21"/>
      <c r="R47" s="21"/>
    </row>
    <row r="48" spans="2:18" ht="12.75">
      <c r="B48" s="35"/>
      <c r="D48" s="9"/>
      <c r="E48" s="9"/>
      <c r="F48" s="30"/>
      <c r="G48" s="32"/>
      <c r="H48" s="32"/>
      <c r="I48" s="10"/>
      <c r="J48" s="10"/>
      <c r="K48" s="13"/>
      <c r="L48" s="33"/>
      <c r="M48" s="14"/>
      <c r="N48" s="14"/>
      <c r="O48" s="21"/>
      <c r="P48" s="21"/>
      <c r="Q48" s="21"/>
      <c r="R48" s="21"/>
    </row>
    <row r="49" spans="2:18" ht="12.75">
      <c r="B49" s="35"/>
      <c r="D49" s="9"/>
      <c r="E49" s="9"/>
      <c r="F49" s="30"/>
      <c r="G49" s="32"/>
      <c r="H49" s="32"/>
      <c r="I49" s="10"/>
      <c r="J49" s="10"/>
      <c r="K49" s="13"/>
      <c r="L49" s="33"/>
      <c r="M49" s="14"/>
      <c r="N49" s="14"/>
      <c r="O49" s="21"/>
      <c r="P49" s="21"/>
      <c r="Q49" s="21"/>
      <c r="R49" s="21"/>
    </row>
    <row r="50" spans="4:18" ht="12.75">
      <c r="D50" s="9"/>
      <c r="E50" s="9"/>
      <c r="F50" s="30"/>
      <c r="G50" s="32"/>
      <c r="H50" s="32"/>
      <c r="I50" s="10"/>
      <c r="J50" s="10"/>
      <c r="K50" s="13"/>
      <c r="L50" s="33"/>
      <c r="M50" s="14"/>
      <c r="N50" s="14"/>
      <c r="O50" s="21"/>
      <c r="P50" s="21"/>
      <c r="Q50" s="21"/>
      <c r="R50" s="21"/>
    </row>
    <row r="51" spans="4:15" ht="12.75">
      <c r="D51" s="9"/>
      <c r="E51" s="9"/>
      <c r="F51" s="30"/>
      <c r="G51" s="32"/>
      <c r="H51" s="32"/>
      <c r="I51" s="10"/>
      <c r="J51" s="10"/>
      <c r="K51" s="13"/>
      <c r="L51" s="33"/>
      <c r="M51" s="14"/>
      <c r="O51" s="21"/>
    </row>
    <row r="52" spans="4:18" ht="12.75">
      <c r="D52" s="9"/>
      <c r="E52" s="9"/>
      <c r="F52" s="30"/>
      <c r="G52" s="32"/>
      <c r="H52" s="32"/>
      <c r="I52" s="10"/>
      <c r="J52" s="10"/>
      <c r="K52" s="13"/>
      <c r="L52" s="33"/>
      <c r="M52" s="14"/>
      <c r="N52" s="14"/>
      <c r="O52" s="21"/>
      <c r="P52" s="21"/>
      <c r="Q52" s="21"/>
      <c r="R52" s="21"/>
    </row>
    <row r="53" spans="4:15" ht="12.75">
      <c r="D53" s="9"/>
      <c r="E53" s="9"/>
      <c r="F53" s="30"/>
      <c r="G53" s="32"/>
      <c r="H53" s="32"/>
      <c r="I53" s="10"/>
      <c r="J53" s="10"/>
      <c r="K53" s="13"/>
      <c r="L53" s="33"/>
      <c r="M53" s="14"/>
      <c r="O53" s="21"/>
    </row>
    <row r="54" spans="4:18" ht="12.75">
      <c r="D54" s="9"/>
      <c r="E54" s="9"/>
      <c r="F54" s="30"/>
      <c r="G54" s="32"/>
      <c r="H54" s="32"/>
      <c r="I54" s="10"/>
      <c r="J54" s="10"/>
      <c r="K54" s="13"/>
      <c r="L54" s="33"/>
      <c r="M54" s="14"/>
      <c r="N54" s="14"/>
      <c r="O54" s="21"/>
      <c r="P54" s="21"/>
      <c r="Q54" s="21"/>
      <c r="R54" s="21"/>
    </row>
    <row r="55" spans="4:13" ht="12.75">
      <c r="D55" s="9"/>
      <c r="E55" s="9"/>
      <c r="F55" s="30"/>
      <c r="G55" s="32"/>
      <c r="H55" s="32"/>
      <c r="I55" s="10"/>
      <c r="J55" s="10"/>
      <c r="K55" s="13"/>
      <c r="L55" s="33"/>
      <c r="M55" s="14"/>
    </row>
    <row r="56" spans="4:18" ht="12.75">
      <c r="D56" s="9"/>
      <c r="E56" s="9"/>
      <c r="F56" s="30"/>
      <c r="G56" s="32"/>
      <c r="H56" s="32"/>
      <c r="I56" s="10"/>
      <c r="J56" s="10"/>
      <c r="K56" s="13"/>
      <c r="L56" s="33"/>
      <c r="M56" s="14"/>
      <c r="N56" s="14"/>
      <c r="O56" s="13"/>
      <c r="P56" s="21"/>
      <c r="Q56" s="21"/>
      <c r="R56" s="21"/>
    </row>
    <row r="57" spans="4:18" ht="12.75">
      <c r="D57" s="9"/>
      <c r="E57" s="9"/>
      <c r="F57" s="30"/>
      <c r="G57" s="32"/>
      <c r="H57" s="32"/>
      <c r="I57" s="10"/>
      <c r="J57" s="10"/>
      <c r="K57" s="13"/>
      <c r="L57" s="33"/>
      <c r="M57" s="14"/>
      <c r="N57" s="14"/>
      <c r="O57" s="13"/>
      <c r="P57" s="21"/>
      <c r="Q57" s="21"/>
      <c r="R57" s="21"/>
    </row>
    <row r="58" spans="4:18" ht="12.75">
      <c r="D58" s="9"/>
      <c r="E58" s="9"/>
      <c r="F58" s="30"/>
      <c r="G58" s="32"/>
      <c r="H58" s="32"/>
      <c r="I58" s="10"/>
      <c r="J58" s="10"/>
      <c r="K58" s="13"/>
      <c r="L58" s="33"/>
      <c r="M58" s="14"/>
      <c r="N58" s="14"/>
      <c r="O58" s="13"/>
      <c r="P58" s="21"/>
      <c r="Q58" s="21"/>
      <c r="R58" s="21"/>
    </row>
    <row r="59" spans="4:18" ht="12.75">
      <c r="D59" s="9"/>
      <c r="E59" s="9"/>
      <c r="F59" s="30"/>
      <c r="G59" s="32"/>
      <c r="H59" s="32"/>
      <c r="I59" s="10"/>
      <c r="J59" s="10"/>
      <c r="K59" s="13"/>
      <c r="L59" s="33"/>
      <c r="M59" s="14"/>
      <c r="N59" s="14"/>
      <c r="O59" s="13"/>
      <c r="P59" s="21"/>
      <c r="Q59" s="21"/>
      <c r="R59" s="21"/>
    </row>
    <row r="60" spans="4:13" ht="12.75">
      <c r="D60" s="9"/>
      <c r="E60" s="9"/>
      <c r="F60" s="30"/>
      <c r="G60" s="32"/>
      <c r="H60" s="32"/>
      <c r="I60" s="10"/>
      <c r="J60" s="10"/>
      <c r="K60" s="13"/>
      <c r="L60" s="33"/>
      <c r="M60" s="14"/>
    </row>
    <row r="61" spans="4:13" ht="12.75">
      <c r="D61" s="9"/>
      <c r="E61" s="9"/>
      <c r="F61" s="30"/>
      <c r="G61" s="32"/>
      <c r="H61" s="32"/>
      <c r="I61" s="10"/>
      <c r="J61" s="10"/>
      <c r="K61" s="13"/>
      <c r="L61" s="33"/>
      <c r="M61" s="14"/>
    </row>
    <row r="62" spans="4:13" ht="12.75">
      <c r="D62" s="9"/>
      <c r="E62" s="9"/>
      <c r="F62" s="30"/>
      <c r="G62" s="32"/>
      <c r="H62" s="32"/>
      <c r="I62" s="10"/>
      <c r="J62" s="10"/>
      <c r="K62" s="13"/>
      <c r="L62" s="33"/>
      <c r="M62" s="14"/>
    </row>
    <row r="63" spans="4:13" ht="12.75">
      <c r="D63" s="9"/>
      <c r="E63" s="9"/>
      <c r="F63" s="30"/>
      <c r="G63" s="32"/>
      <c r="H63" s="32"/>
      <c r="I63" s="10"/>
      <c r="J63" s="10"/>
      <c r="K63" s="13"/>
      <c r="L63" s="33"/>
      <c r="M63" s="14"/>
    </row>
    <row r="64" spans="4:13" ht="12.75">
      <c r="D64" s="9"/>
      <c r="E64" s="9"/>
      <c r="F64" s="30"/>
      <c r="G64" s="32"/>
      <c r="H64" s="32"/>
      <c r="I64" s="10"/>
      <c r="J64" s="10"/>
      <c r="K64" s="13"/>
      <c r="L64" s="33"/>
      <c r="M64" s="14"/>
    </row>
    <row r="76" spans="4:13" ht="12.75">
      <c r="D76" s="9"/>
      <c r="E76" s="9"/>
      <c r="F76" s="30"/>
      <c r="G76" s="32"/>
      <c r="H76" s="32"/>
      <c r="I76" s="10"/>
      <c r="J76" s="10"/>
      <c r="K76" s="13"/>
      <c r="L76" s="33"/>
      <c r="M76" s="14"/>
    </row>
    <row r="77" spans="4:13" ht="12.75">
      <c r="D77" s="9"/>
      <c r="E77" s="9"/>
      <c r="F77" s="30"/>
      <c r="G77" s="32"/>
      <c r="H77" s="32"/>
      <c r="I77" s="10"/>
      <c r="J77" s="10"/>
      <c r="K77" s="13"/>
      <c r="L77" s="33"/>
      <c r="M77" s="14"/>
    </row>
    <row r="78" spans="4:13" ht="12.75">
      <c r="D78" s="9"/>
      <c r="E78" s="9"/>
      <c r="F78" s="30"/>
      <c r="G78" s="32"/>
      <c r="H78" s="32"/>
      <c r="I78" s="10"/>
      <c r="J78" s="10"/>
      <c r="K78" s="13"/>
      <c r="L78" s="33"/>
      <c r="M78" s="14"/>
    </row>
    <row r="79" spans="4:13" ht="12.75">
      <c r="D79" s="9"/>
      <c r="E79" s="9"/>
      <c r="F79" s="30"/>
      <c r="G79" s="32"/>
      <c r="H79" s="32"/>
      <c r="I79" s="10"/>
      <c r="J79" s="10"/>
      <c r="K79" s="13"/>
      <c r="L79" s="33"/>
      <c r="M79" s="14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42" customWidth="1"/>
    <col min="3" max="3" width="5.8515625" style="29" customWidth="1"/>
    <col min="4" max="4" width="22.7109375" style="0" customWidth="1"/>
    <col min="5" max="5" width="16.7109375" style="0" customWidth="1"/>
    <col min="6" max="6" width="4.7109375" style="42" customWidth="1"/>
    <col min="7" max="7" width="4.00390625" style="42" customWidth="1"/>
    <col min="8" max="8" width="7.421875" style="14" customWidth="1"/>
    <col min="9" max="9" width="3.7109375" style="24" customWidth="1"/>
    <col min="10" max="10" width="8.7109375" style="14" customWidth="1"/>
    <col min="11" max="11" width="1.7109375" style="14" customWidth="1"/>
    <col min="12" max="12" width="7.7109375" style="0" customWidth="1"/>
    <col min="13" max="13" width="4.421875" style="7" customWidth="1"/>
    <col min="14" max="14" width="3.7109375" style="20" customWidth="1"/>
  </cols>
  <sheetData>
    <row r="1" spans="1:12" ht="12.75">
      <c r="A1" s="21">
        <v>10</v>
      </c>
      <c r="B1" s="26" t="s">
        <v>147</v>
      </c>
      <c r="C1" s="22"/>
      <c r="D1" s="27" t="s">
        <v>305</v>
      </c>
      <c r="F1" s="36"/>
      <c r="G1" s="36"/>
      <c r="H1" s="23"/>
      <c r="I1" s="43">
        <v>5</v>
      </c>
      <c r="J1" s="24" t="s">
        <v>0</v>
      </c>
      <c r="K1" s="92">
        <v>42106</v>
      </c>
      <c r="L1" s="92"/>
    </row>
    <row r="2" spans="1:11" ht="12.75">
      <c r="A2" s="25"/>
      <c r="B2" s="14" t="s">
        <v>81</v>
      </c>
      <c r="C2" s="29">
        <v>42106.64732638889</v>
      </c>
      <c r="E2" s="28" t="s">
        <v>5</v>
      </c>
      <c r="F2" s="39"/>
      <c r="G2" s="39"/>
      <c r="J2" s="24"/>
      <c r="K2" s="44"/>
    </row>
    <row r="3" spans="1:15" ht="12.75">
      <c r="A3" s="20">
        <v>1</v>
      </c>
      <c r="B3" s="21">
        <v>241</v>
      </c>
      <c r="C3" s="22">
        <v>42106.696836689815</v>
      </c>
      <c r="D3" s="9" t="s">
        <v>241</v>
      </c>
      <c r="E3" s="9" t="s">
        <v>242</v>
      </c>
      <c r="F3" s="11" t="s">
        <v>149</v>
      </c>
      <c r="G3" s="30" t="s">
        <v>88</v>
      </c>
      <c r="H3" s="32" t="s">
        <v>306</v>
      </c>
      <c r="I3" s="32">
        <v>106</v>
      </c>
      <c r="J3" s="10">
        <v>34845</v>
      </c>
      <c r="K3" s="10"/>
      <c r="L3" s="12">
        <v>0.049510300923429895</v>
      </c>
      <c r="M3" s="14">
        <v>5</v>
      </c>
      <c r="N3" s="10"/>
      <c r="O3" s="12"/>
    </row>
    <row r="4" spans="1:15" ht="12.75">
      <c r="A4" s="20">
        <v>2</v>
      </c>
      <c r="B4" s="21">
        <v>221</v>
      </c>
      <c r="C4" s="22">
        <v>42106.69744444444</v>
      </c>
      <c r="D4" s="9" t="s">
        <v>243</v>
      </c>
      <c r="E4" s="9" t="s">
        <v>244</v>
      </c>
      <c r="F4" s="11" t="s">
        <v>148</v>
      </c>
      <c r="G4" s="30" t="s">
        <v>307</v>
      </c>
      <c r="H4" s="32" t="s">
        <v>95</v>
      </c>
      <c r="I4" s="32">
        <v>91</v>
      </c>
      <c r="J4" s="10">
        <v>33472</v>
      </c>
      <c r="K4" s="10" t="s">
        <v>1</v>
      </c>
      <c r="L4" s="13">
        <v>0.0006077546277083457</v>
      </c>
      <c r="M4" s="14">
        <v>5</v>
      </c>
      <c r="N4" s="10"/>
      <c r="O4" s="12"/>
    </row>
    <row r="5" spans="1:15" ht="12.75">
      <c r="A5" s="20">
        <v>3</v>
      </c>
      <c r="B5" s="21">
        <v>243</v>
      </c>
      <c r="C5" s="22">
        <v>42106.879978819445</v>
      </c>
      <c r="D5" s="9" t="s">
        <v>245</v>
      </c>
      <c r="E5" s="9" t="s">
        <v>246</v>
      </c>
      <c r="F5" s="11" t="s">
        <v>149</v>
      </c>
      <c r="G5" s="30" t="s">
        <v>88</v>
      </c>
      <c r="H5" s="32" t="s">
        <v>308</v>
      </c>
      <c r="I5" s="32">
        <v>14</v>
      </c>
      <c r="J5" s="10">
        <v>35392</v>
      </c>
      <c r="K5" s="10" t="s">
        <v>1</v>
      </c>
      <c r="L5" s="13">
        <v>0.18314212963014143</v>
      </c>
      <c r="M5" s="14">
        <v>5</v>
      </c>
      <c r="N5" s="10"/>
      <c r="O5" s="13"/>
    </row>
    <row r="6" spans="1:15" ht="12.75">
      <c r="A6" s="20">
        <v>4</v>
      </c>
      <c r="B6" s="1">
        <v>223</v>
      </c>
      <c r="C6" s="22">
        <v>42106.701219097224</v>
      </c>
      <c r="D6" s="9" t="s">
        <v>309</v>
      </c>
      <c r="E6" s="9" t="s">
        <v>310</v>
      </c>
      <c r="F6" s="11" t="s">
        <v>148</v>
      </c>
      <c r="G6" s="30" t="s">
        <v>88</v>
      </c>
      <c r="H6" s="32" t="s">
        <v>311</v>
      </c>
      <c r="I6" s="32">
        <v>25</v>
      </c>
      <c r="J6" s="10">
        <v>28023</v>
      </c>
      <c r="K6" s="10" t="s">
        <v>1</v>
      </c>
      <c r="L6" s="13">
        <v>0.0043824074091389775</v>
      </c>
      <c r="M6" s="14">
        <v>5</v>
      </c>
      <c r="N6" s="10"/>
      <c r="O6" s="13"/>
    </row>
    <row r="7" spans="1:15" ht="12.75">
      <c r="A7" s="20">
        <v>5</v>
      </c>
      <c r="B7" s="1">
        <v>226</v>
      </c>
      <c r="C7" s="22">
        <v>42106.70180451389</v>
      </c>
      <c r="D7" s="9" t="s">
        <v>247</v>
      </c>
      <c r="E7" s="9" t="s">
        <v>16</v>
      </c>
      <c r="F7" s="11" t="s">
        <v>148</v>
      </c>
      <c r="G7" s="30" t="s">
        <v>103</v>
      </c>
      <c r="H7" s="32" t="s">
        <v>154</v>
      </c>
      <c r="I7" s="32">
        <v>40</v>
      </c>
      <c r="J7" s="10">
        <v>27403</v>
      </c>
      <c r="K7" s="10" t="s">
        <v>1</v>
      </c>
      <c r="L7" s="13">
        <v>0.004967824075720273</v>
      </c>
      <c r="M7" s="14">
        <v>5</v>
      </c>
      <c r="N7" s="10"/>
      <c r="O7" s="13"/>
    </row>
    <row r="8" spans="1:15" ht="12.75">
      <c r="A8" s="20">
        <v>6</v>
      </c>
      <c r="B8" s="1">
        <v>222</v>
      </c>
      <c r="C8" s="22">
        <v>42106.709172222225</v>
      </c>
      <c r="D8" s="9" t="s">
        <v>36</v>
      </c>
      <c r="E8" s="9" t="s">
        <v>37</v>
      </c>
      <c r="F8" s="11" t="s">
        <v>148</v>
      </c>
      <c r="G8" s="30" t="s">
        <v>103</v>
      </c>
      <c r="H8" s="32" t="s">
        <v>115</v>
      </c>
      <c r="I8" s="32">
        <v>78</v>
      </c>
      <c r="J8" s="10">
        <v>29432</v>
      </c>
      <c r="K8" s="10" t="s">
        <v>1</v>
      </c>
      <c r="L8" s="13">
        <v>0.012335532410361338</v>
      </c>
      <c r="M8" s="14">
        <v>5</v>
      </c>
      <c r="N8" s="10"/>
      <c r="O8" s="13"/>
    </row>
    <row r="9" spans="1:15" ht="12.75">
      <c r="A9" s="20">
        <v>7</v>
      </c>
      <c r="B9" s="1">
        <v>229</v>
      </c>
      <c r="C9" s="22">
        <v>42106.700376967594</v>
      </c>
      <c r="D9" s="9" t="s">
        <v>312</v>
      </c>
      <c r="E9" s="9" t="s">
        <v>313</v>
      </c>
      <c r="F9" s="11" t="s">
        <v>148</v>
      </c>
      <c r="G9" s="30" t="s">
        <v>314</v>
      </c>
      <c r="H9" s="32" t="s">
        <v>315</v>
      </c>
      <c r="I9" s="32">
        <v>195</v>
      </c>
      <c r="J9" s="10">
        <v>25398</v>
      </c>
      <c r="K9" s="10" t="s">
        <v>1</v>
      </c>
      <c r="L9" s="13" t="s">
        <v>40</v>
      </c>
      <c r="M9" s="14">
        <v>4</v>
      </c>
      <c r="N9" s="10"/>
      <c r="O9" s="13"/>
    </row>
    <row r="10" spans="1:15" ht="12.75">
      <c r="A10" s="20">
        <v>8</v>
      </c>
      <c r="B10" s="1">
        <v>245</v>
      </c>
      <c r="C10" s="22">
        <v>42106.70940046296</v>
      </c>
      <c r="D10" s="9" t="s">
        <v>316</v>
      </c>
      <c r="E10" s="9" t="s">
        <v>317</v>
      </c>
      <c r="F10" s="11" t="s">
        <v>149</v>
      </c>
      <c r="G10" s="30">
        <v>0</v>
      </c>
      <c r="H10" s="32" t="s">
        <v>146</v>
      </c>
      <c r="I10" s="32">
        <v>0</v>
      </c>
      <c r="J10" s="10">
        <v>34277</v>
      </c>
      <c r="K10" s="10" t="s">
        <v>1</v>
      </c>
      <c r="L10" s="13" t="s">
        <v>40</v>
      </c>
      <c r="M10" s="14">
        <v>4</v>
      </c>
      <c r="N10" s="10"/>
      <c r="O10" s="13"/>
    </row>
    <row r="11" spans="1:15" ht="12.75">
      <c r="A11" s="20">
        <v>9</v>
      </c>
      <c r="B11" s="1">
        <v>242</v>
      </c>
      <c r="C11" s="22">
        <v>42106.70958703704</v>
      </c>
      <c r="D11" s="9" t="s">
        <v>38</v>
      </c>
      <c r="E11" s="9" t="s">
        <v>39</v>
      </c>
      <c r="F11" s="11" t="s">
        <v>149</v>
      </c>
      <c r="G11" s="30" t="s">
        <v>103</v>
      </c>
      <c r="H11" s="32" t="s">
        <v>318</v>
      </c>
      <c r="I11" s="32">
        <v>16</v>
      </c>
      <c r="J11" s="10">
        <v>35297</v>
      </c>
      <c r="K11" s="10" t="s">
        <v>1</v>
      </c>
      <c r="L11" s="13" t="s">
        <v>40</v>
      </c>
      <c r="M11" s="14">
        <v>4</v>
      </c>
      <c r="N11" s="10"/>
      <c r="O11" s="13"/>
    </row>
    <row r="12" spans="1:15" ht="12.75">
      <c r="A12" s="20">
        <v>10</v>
      </c>
      <c r="B12" s="1">
        <v>244</v>
      </c>
      <c r="C12" s="22">
        <v>42106.70083819445</v>
      </c>
      <c r="D12" s="9" t="s">
        <v>248</v>
      </c>
      <c r="E12" s="9" t="s">
        <v>63</v>
      </c>
      <c r="F12" s="11" t="s">
        <v>149</v>
      </c>
      <c r="G12" s="30" t="s">
        <v>103</v>
      </c>
      <c r="H12" s="32" t="s">
        <v>98</v>
      </c>
      <c r="I12" s="32">
        <v>78</v>
      </c>
      <c r="J12" s="10">
        <v>35129</v>
      </c>
      <c r="K12" s="10" t="s">
        <v>1</v>
      </c>
      <c r="L12" s="13" t="s">
        <v>169</v>
      </c>
      <c r="M12" s="14">
        <v>3</v>
      </c>
      <c r="N12" s="10"/>
      <c r="O12" s="13"/>
    </row>
    <row r="13" spans="2:15" ht="12.75">
      <c r="B13" s="21"/>
      <c r="C13" s="22"/>
      <c r="D13" s="9"/>
      <c r="E13" s="9"/>
      <c r="F13" s="11"/>
      <c r="G13" s="30"/>
      <c r="H13" s="32"/>
      <c r="I13" s="32"/>
      <c r="J13" s="10"/>
      <c r="K13" s="10"/>
      <c r="L13" s="13"/>
      <c r="M13" s="14"/>
      <c r="N13" s="10"/>
      <c r="O13" s="13"/>
    </row>
    <row r="14" spans="2:15" ht="12.75">
      <c r="B14" s="21"/>
      <c r="C14" s="22"/>
      <c r="D14" s="9"/>
      <c r="E14" s="9"/>
      <c r="F14" s="11"/>
      <c r="G14" s="30"/>
      <c r="H14" s="32"/>
      <c r="I14" s="32"/>
      <c r="J14" s="10"/>
      <c r="K14" s="10"/>
      <c r="L14" s="13"/>
      <c r="M14" s="14"/>
      <c r="N14" s="10"/>
      <c r="O14" s="13"/>
    </row>
    <row r="15" spans="1:15" ht="12.75">
      <c r="A15" s="21">
        <v>4</v>
      </c>
      <c r="B15" s="26" t="s">
        <v>147</v>
      </c>
      <c r="D15" s="27" t="s">
        <v>239</v>
      </c>
      <c r="E15" s="28"/>
      <c r="F15" s="36"/>
      <c r="G15" s="45"/>
      <c r="H15" s="30"/>
      <c r="I15" s="37">
        <v>4</v>
      </c>
      <c r="J15" s="24" t="s">
        <v>0</v>
      </c>
      <c r="K15" s="92">
        <v>42106</v>
      </c>
      <c r="L15" s="92"/>
      <c r="M15" s="14"/>
      <c r="N15" s="92"/>
      <c r="O15" s="92"/>
    </row>
    <row r="16" spans="2:14" ht="12.75">
      <c r="B16" s="14" t="s">
        <v>81</v>
      </c>
      <c r="C16" s="22">
        <v>42106.64732638889</v>
      </c>
      <c r="D16" s="46"/>
      <c r="E16" s="28" t="s">
        <v>5</v>
      </c>
      <c r="F16" s="11"/>
      <c r="G16" s="45"/>
      <c r="H16" s="30"/>
      <c r="J16" s="24"/>
      <c r="K16" s="44"/>
      <c r="M16" s="14"/>
      <c r="N16" s="44"/>
    </row>
    <row r="17" spans="1:15" ht="12.75">
      <c r="A17" s="20">
        <v>1</v>
      </c>
      <c r="B17" s="21">
        <v>254</v>
      </c>
      <c r="C17" s="22">
        <v>42106.70249189815</v>
      </c>
      <c r="D17" s="9" t="s">
        <v>151</v>
      </c>
      <c r="E17" s="9" t="s">
        <v>135</v>
      </c>
      <c r="F17" s="11" t="s">
        <v>150</v>
      </c>
      <c r="G17" s="30" t="s">
        <v>117</v>
      </c>
      <c r="H17" s="32" t="s">
        <v>136</v>
      </c>
      <c r="I17" s="32">
        <v>11</v>
      </c>
      <c r="J17" s="10">
        <v>36131</v>
      </c>
      <c r="K17" s="10"/>
      <c r="L17" s="12">
        <v>0.05516550925676711</v>
      </c>
      <c r="M17" s="14"/>
      <c r="N17" s="10"/>
      <c r="O17" s="12"/>
    </row>
    <row r="18" spans="1:15" ht="12.75">
      <c r="A18" s="20">
        <v>2</v>
      </c>
      <c r="B18" s="21">
        <v>252</v>
      </c>
      <c r="C18" s="22">
        <v>42106.708233564816</v>
      </c>
      <c r="D18" s="9" t="s">
        <v>34</v>
      </c>
      <c r="E18" s="9" t="s">
        <v>35</v>
      </c>
      <c r="F18" s="11" t="s">
        <v>150</v>
      </c>
      <c r="G18" s="30" t="s">
        <v>117</v>
      </c>
      <c r="H18" s="32" t="s">
        <v>114</v>
      </c>
      <c r="I18" s="32">
        <v>11</v>
      </c>
      <c r="J18" s="10">
        <v>35783</v>
      </c>
      <c r="K18" s="10" t="s">
        <v>1</v>
      </c>
      <c r="L18" s="13">
        <v>0.005741666667745449</v>
      </c>
      <c r="M18" s="14"/>
      <c r="N18" s="10"/>
      <c r="O18" s="12"/>
    </row>
    <row r="19" spans="1:15" ht="12.75">
      <c r="A19" s="20">
        <v>3</v>
      </c>
      <c r="B19" s="21">
        <v>253</v>
      </c>
      <c r="C19" s="22">
        <v>42106.711979976855</v>
      </c>
      <c r="D19" s="9" t="s">
        <v>32</v>
      </c>
      <c r="E19" s="9" t="s">
        <v>33</v>
      </c>
      <c r="F19" s="11" t="s">
        <v>150</v>
      </c>
      <c r="G19" s="30" t="s">
        <v>117</v>
      </c>
      <c r="H19" s="32" t="s">
        <v>98</v>
      </c>
      <c r="I19" s="32">
        <v>77</v>
      </c>
      <c r="J19" s="10">
        <v>36068</v>
      </c>
      <c r="K19" s="10" t="s">
        <v>1</v>
      </c>
      <c r="L19" s="13">
        <v>0.009488078707363456</v>
      </c>
      <c r="M19" s="14"/>
      <c r="N19" s="10"/>
      <c r="O19" s="12"/>
    </row>
    <row r="20" spans="1:15" ht="12.75">
      <c r="A20" s="20">
        <v>4</v>
      </c>
      <c r="B20" s="21">
        <v>257</v>
      </c>
      <c r="C20" s="22">
        <v>42106.71606076389</v>
      </c>
      <c r="D20" s="9" t="s">
        <v>319</v>
      </c>
      <c r="E20" s="9" t="s">
        <v>255</v>
      </c>
      <c r="F20" s="11" t="s">
        <v>150</v>
      </c>
      <c r="G20" s="30" t="s">
        <v>103</v>
      </c>
      <c r="H20" s="32" t="s">
        <v>276</v>
      </c>
      <c r="I20" s="32">
        <v>226</v>
      </c>
      <c r="J20" s="10">
        <v>35563</v>
      </c>
      <c r="K20" s="10" t="s">
        <v>1</v>
      </c>
      <c r="L20" s="13">
        <v>0.013568865739216562</v>
      </c>
      <c r="M20" s="14"/>
      <c r="N20" s="10"/>
      <c r="O20" s="12"/>
    </row>
    <row r="21" spans="2:15" ht="12.75">
      <c r="B21" s="21"/>
      <c r="C21" s="22"/>
      <c r="D21" s="9"/>
      <c r="E21" s="9"/>
      <c r="F21" s="11"/>
      <c r="G21" s="30"/>
      <c r="H21" s="32"/>
      <c r="I21" s="32"/>
      <c r="J21" s="10"/>
      <c r="K21" s="10"/>
      <c r="L21" s="13"/>
      <c r="M21" s="14"/>
      <c r="N21" s="10"/>
      <c r="O21" s="12"/>
    </row>
    <row r="22" spans="2:15" ht="12.75">
      <c r="B22" s="35"/>
      <c r="C22" s="22"/>
      <c r="D22" s="9"/>
      <c r="E22" s="9"/>
      <c r="F22" s="11"/>
      <c r="G22" s="30"/>
      <c r="H22" s="32"/>
      <c r="I22" s="32"/>
      <c r="J22" s="10"/>
      <c r="K22" s="10"/>
      <c r="L22" s="12"/>
      <c r="M22" s="14"/>
      <c r="N22" s="10"/>
      <c r="O22" s="13"/>
    </row>
    <row r="23" spans="1:15" ht="12.75">
      <c r="A23" s="21">
        <v>3</v>
      </c>
      <c r="B23" s="26" t="s">
        <v>147</v>
      </c>
      <c r="D23" s="27" t="s">
        <v>232</v>
      </c>
      <c r="E23" s="28"/>
      <c r="F23" s="36"/>
      <c r="G23" s="39"/>
      <c r="I23" s="37">
        <v>3</v>
      </c>
      <c r="J23" s="24" t="s">
        <v>0</v>
      </c>
      <c r="K23" s="92">
        <v>42106</v>
      </c>
      <c r="L23" s="92"/>
      <c r="M23" s="14"/>
      <c r="N23" s="92"/>
      <c r="O23" s="92"/>
    </row>
    <row r="24" spans="2:14" ht="12.75">
      <c r="B24" s="14" t="s">
        <v>81</v>
      </c>
      <c r="C24" s="22">
        <v>42106.64732638889</v>
      </c>
      <c r="D24" s="47"/>
      <c r="E24" s="28" t="s">
        <v>5</v>
      </c>
      <c r="F24" s="39"/>
      <c r="G24" s="39"/>
      <c r="J24" s="24"/>
      <c r="K24" s="44"/>
      <c r="M24" s="14"/>
      <c r="N24" s="44"/>
    </row>
    <row r="25" spans="1:15" ht="12.75">
      <c r="A25" s="20">
        <v>1</v>
      </c>
      <c r="B25" s="35">
        <v>262</v>
      </c>
      <c r="C25" s="22">
        <v>42106.680427893516</v>
      </c>
      <c r="D25" s="9" t="s">
        <v>18</v>
      </c>
      <c r="E25" s="9" t="s">
        <v>19</v>
      </c>
      <c r="F25" s="11" t="s">
        <v>152</v>
      </c>
      <c r="G25" s="30" t="s">
        <v>153</v>
      </c>
      <c r="H25" s="32" t="s">
        <v>154</v>
      </c>
      <c r="I25" s="32">
        <v>38</v>
      </c>
      <c r="J25" s="10">
        <v>36387</v>
      </c>
      <c r="K25" s="10"/>
      <c r="L25" s="12">
        <v>0.03310150462493766</v>
      </c>
      <c r="M25" s="14"/>
      <c r="N25" s="10"/>
      <c r="O25" s="12"/>
    </row>
    <row r="26" spans="1:15" ht="12.75">
      <c r="A26" s="20">
        <v>2</v>
      </c>
      <c r="B26" s="35">
        <v>263</v>
      </c>
      <c r="C26" s="22">
        <v>42106.69122638889</v>
      </c>
      <c r="D26" s="9" t="s">
        <v>233</v>
      </c>
      <c r="E26" s="9" t="s">
        <v>128</v>
      </c>
      <c r="F26" s="11" t="s">
        <v>152</v>
      </c>
      <c r="G26" s="30" t="s">
        <v>153</v>
      </c>
      <c r="H26" s="32" t="s">
        <v>129</v>
      </c>
      <c r="I26" s="32">
        <v>16</v>
      </c>
      <c r="J26" s="10">
        <v>36552</v>
      </c>
      <c r="K26" s="10" t="s">
        <v>1</v>
      </c>
      <c r="L26" s="13">
        <v>0.010798495372000616</v>
      </c>
      <c r="M26" s="14"/>
      <c r="N26" s="10"/>
      <c r="O26" s="13"/>
    </row>
    <row r="27" spans="1:15" ht="12.75">
      <c r="A27" s="20">
        <v>3</v>
      </c>
      <c r="B27" s="35">
        <v>261</v>
      </c>
      <c r="C27" s="22">
        <v>42106.6927130787</v>
      </c>
      <c r="D27" s="9" t="s">
        <v>20</v>
      </c>
      <c r="E27" s="9" t="s">
        <v>11</v>
      </c>
      <c r="F27" s="11" t="s">
        <v>152</v>
      </c>
      <c r="G27" s="30" t="s">
        <v>153</v>
      </c>
      <c r="H27" s="32" t="s">
        <v>133</v>
      </c>
      <c r="I27" s="32">
        <v>7</v>
      </c>
      <c r="J27" s="10">
        <v>36447</v>
      </c>
      <c r="K27" s="10" t="s">
        <v>1</v>
      </c>
      <c r="L27" s="13">
        <v>0.012285185184737202</v>
      </c>
      <c r="M27" s="14"/>
      <c r="N27" s="10"/>
      <c r="O27" s="13"/>
    </row>
    <row r="28" spans="2:15" ht="12.75">
      <c r="B28" s="35"/>
      <c r="C28" s="22"/>
      <c r="D28" s="9"/>
      <c r="E28" s="9"/>
      <c r="F28" s="11"/>
      <c r="G28" s="30"/>
      <c r="H28" s="32"/>
      <c r="I28" s="32"/>
      <c r="J28" s="10"/>
      <c r="K28" s="10"/>
      <c r="L28" s="13"/>
      <c r="M28" s="14"/>
      <c r="N28" s="10"/>
      <c r="O28" s="13"/>
    </row>
    <row r="29" spans="2:15" ht="12.75">
      <c r="B29" s="35"/>
      <c r="C29" s="22"/>
      <c r="D29" s="9"/>
      <c r="E29" s="9"/>
      <c r="F29" s="11"/>
      <c r="G29" s="30"/>
      <c r="H29" s="32"/>
      <c r="I29" s="32"/>
      <c r="J29" s="10"/>
      <c r="K29" s="10"/>
      <c r="L29" s="13"/>
      <c r="M29" s="14"/>
      <c r="N29" s="10"/>
      <c r="O29" s="13"/>
    </row>
    <row r="30" spans="2:15" ht="12.75">
      <c r="B30" s="35"/>
      <c r="C30" s="22"/>
      <c r="D30" s="9"/>
      <c r="E30" s="9"/>
      <c r="F30" s="11"/>
      <c r="G30" s="30"/>
      <c r="H30" s="32"/>
      <c r="I30" s="32"/>
      <c r="J30" s="10"/>
      <c r="K30" s="10"/>
      <c r="L30" s="13"/>
      <c r="M30" s="14"/>
      <c r="N30" s="10"/>
      <c r="O30" s="13"/>
    </row>
    <row r="31" spans="2:15" ht="12.75">
      <c r="B31" s="35"/>
      <c r="C31" s="22"/>
      <c r="D31" s="9"/>
      <c r="E31" s="9"/>
      <c r="F31" s="11"/>
      <c r="G31" s="30"/>
      <c r="H31" s="32"/>
      <c r="I31" s="32"/>
      <c r="J31" s="10"/>
      <c r="K31" s="10"/>
      <c r="L31" s="13"/>
      <c r="M31" s="14"/>
      <c r="N31" s="10"/>
      <c r="O31" s="13"/>
    </row>
    <row r="32" spans="2:15" ht="12.75">
      <c r="B32" s="35"/>
      <c r="D32" s="9"/>
      <c r="E32" s="9"/>
      <c r="F32" s="11"/>
      <c r="G32" s="30"/>
      <c r="H32" s="32"/>
      <c r="I32" s="32"/>
      <c r="J32" s="10"/>
      <c r="K32" s="10"/>
      <c r="L32" s="13"/>
      <c r="M32" s="14"/>
      <c r="N32" s="10"/>
      <c r="O32" s="13"/>
    </row>
    <row r="33" spans="2:15" ht="12.75">
      <c r="B33" s="35"/>
      <c r="D33" s="9"/>
      <c r="E33" s="9"/>
      <c r="F33" s="11"/>
      <c r="G33" s="30"/>
      <c r="H33" s="32"/>
      <c r="I33" s="32"/>
      <c r="J33" s="10"/>
      <c r="K33" s="10"/>
      <c r="L33" s="13"/>
      <c r="M33" s="14"/>
      <c r="N33" s="10"/>
      <c r="O33" s="13"/>
    </row>
    <row r="34" spans="2:15" ht="12.75">
      <c r="B34" s="35"/>
      <c r="C34" s="22"/>
      <c r="D34" s="9"/>
      <c r="E34" s="9"/>
      <c r="F34" s="11"/>
      <c r="G34" s="30"/>
      <c r="H34" s="32"/>
      <c r="I34" s="32"/>
      <c r="J34" s="10"/>
      <c r="K34" s="10"/>
      <c r="L34" s="13"/>
      <c r="M34" s="14"/>
      <c r="N34" s="10"/>
      <c r="O34" s="13"/>
    </row>
    <row r="35" spans="4:13" ht="12.75">
      <c r="D35" s="9"/>
      <c r="E35" s="9"/>
      <c r="F35" s="11"/>
      <c r="G35" s="45"/>
      <c r="H35" s="30"/>
      <c r="I35" s="32"/>
      <c r="J35" s="10"/>
      <c r="K35" s="10"/>
      <c r="L35" s="13"/>
      <c r="M35" s="14"/>
    </row>
    <row r="36" spans="4:13" ht="12.75">
      <c r="D36" s="9"/>
      <c r="E36" s="9"/>
      <c r="F36" s="11"/>
      <c r="G36" s="45"/>
      <c r="H36" s="30"/>
      <c r="I36" s="32"/>
      <c r="J36" s="10"/>
      <c r="K36" s="10"/>
      <c r="L36" s="13"/>
      <c r="M36" s="14"/>
    </row>
    <row r="37" spans="4:13" ht="12.75">
      <c r="D37" s="9"/>
      <c r="E37" s="9"/>
      <c r="F37" s="11"/>
      <c r="G37" s="45"/>
      <c r="H37" s="30"/>
      <c r="I37" s="32"/>
      <c r="J37" s="10"/>
      <c r="K37" s="10"/>
      <c r="L37" s="13"/>
      <c r="M37" s="14"/>
    </row>
    <row r="38" spans="4:13" ht="12.75">
      <c r="D38" s="9"/>
      <c r="E38" s="9"/>
      <c r="F38" s="11"/>
      <c r="G38" s="45"/>
      <c r="H38" s="30"/>
      <c r="I38" s="32"/>
      <c r="J38" s="10"/>
      <c r="K38" s="10"/>
      <c r="L38" s="13"/>
      <c r="M38" s="14"/>
    </row>
    <row r="39" spans="4:13" ht="12.75">
      <c r="D39" s="9"/>
      <c r="E39" s="9"/>
      <c r="F39" s="30"/>
      <c r="G39" s="45"/>
      <c r="H39" s="30"/>
      <c r="I39" s="32"/>
      <c r="J39" s="10"/>
      <c r="K39" s="10"/>
      <c r="L39" s="13"/>
      <c r="M39" s="14"/>
    </row>
    <row r="40" spans="2:13" ht="12.75">
      <c r="B40" s="21"/>
      <c r="D40" s="47"/>
      <c r="E40" s="15"/>
      <c r="F40" s="39"/>
      <c r="G40" s="39"/>
      <c r="L40" s="5"/>
      <c r="M40" s="14"/>
    </row>
    <row r="41" spans="4:13" ht="12.75">
      <c r="D41" s="9"/>
      <c r="E41" s="9"/>
      <c r="F41" s="11"/>
      <c r="G41" s="45"/>
      <c r="H41" s="30"/>
      <c r="I41" s="32"/>
      <c r="J41" s="10"/>
      <c r="K41" s="10"/>
      <c r="L41" s="48"/>
      <c r="M41" s="14"/>
    </row>
    <row r="42" spans="4:13" ht="12.75">
      <c r="D42" s="9"/>
      <c r="E42" s="9"/>
      <c r="F42" s="11"/>
      <c r="G42" s="45"/>
      <c r="H42" s="30"/>
      <c r="I42" s="32"/>
      <c r="J42" s="10"/>
      <c r="K42" s="10"/>
      <c r="L42" s="13"/>
      <c r="M42" s="14"/>
    </row>
    <row r="43" spans="4:13" ht="12.75">
      <c r="D43" s="9"/>
      <c r="E43" s="9"/>
      <c r="F43" s="11"/>
      <c r="G43" s="45"/>
      <c r="H43" s="30"/>
      <c r="I43" s="32"/>
      <c r="J43" s="10"/>
      <c r="K43" s="10"/>
      <c r="L43" s="13"/>
      <c r="M43" s="14"/>
    </row>
    <row r="44" spans="4:13" ht="12.75">
      <c r="D44" s="9"/>
      <c r="E44" s="9"/>
      <c r="F44" s="11"/>
      <c r="G44" s="45"/>
      <c r="H44" s="30"/>
      <c r="I44" s="32"/>
      <c r="J44" s="10"/>
      <c r="K44" s="10"/>
      <c r="L44" s="13"/>
      <c r="M44" s="14"/>
    </row>
    <row r="45" spans="4:13" ht="12.75">
      <c r="D45" s="9"/>
      <c r="E45" s="9"/>
      <c r="F45" s="11"/>
      <c r="G45" s="45"/>
      <c r="H45" s="30"/>
      <c r="I45" s="32"/>
      <c r="J45" s="10"/>
      <c r="K45" s="10"/>
      <c r="L45" s="13"/>
      <c r="M45" s="14"/>
    </row>
    <row r="46" spans="4:13" ht="12.75">
      <c r="D46" s="9"/>
      <c r="E46" s="9"/>
      <c r="F46" s="11"/>
      <c r="G46" s="45"/>
      <c r="H46" s="30"/>
      <c r="I46" s="32"/>
      <c r="J46" s="10"/>
      <c r="K46" s="10"/>
      <c r="L46" s="13"/>
      <c r="M46" s="14"/>
    </row>
    <row r="47" spans="4:13" ht="12.75">
      <c r="D47" s="9"/>
      <c r="E47" s="9"/>
      <c r="F47" s="11"/>
      <c r="G47" s="45"/>
      <c r="H47" s="30"/>
      <c r="I47" s="32"/>
      <c r="J47" s="10"/>
      <c r="K47" s="10"/>
      <c r="L47" s="13"/>
      <c r="M47" s="14"/>
    </row>
    <row r="48" spans="4:13" ht="12.75">
      <c r="D48" s="9"/>
      <c r="E48" s="9"/>
      <c r="F48" s="11"/>
      <c r="G48" s="45"/>
      <c r="H48" s="30"/>
      <c r="I48" s="32"/>
      <c r="J48" s="10"/>
      <c r="K48" s="10"/>
      <c r="L48" s="13"/>
      <c r="M48" s="14"/>
    </row>
    <row r="49" spans="4:13" ht="12.75">
      <c r="D49" s="9"/>
      <c r="E49" s="9"/>
      <c r="F49" s="11"/>
      <c r="G49" s="45"/>
      <c r="H49" s="30"/>
      <c r="I49" s="32"/>
      <c r="J49" s="10"/>
      <c r="K49" s="10"/>
      <c r="L49" s="13"/>
      <c r="M49" s="14"/>
    </row>
    <row r="50" spans="4:13" ht="12.75">
      <c r="D50" s="9"/>
      <c r="E50" s="9"/>
      <c r="F50" s="11"/>
      <c r="G50" s="45"/>
      <c r="H50" s="30"/>
      <c r="I50" s="32"/>
      <c r="J50" s="10"/>
      <c r="K50" s="10"/>
      <c r="L50" s="13"/>
      <c r="M50" s="14"/>
    </row>
    <row r="51" spans="4:13" ht="12.75">
      <c r="D51" s="9"/>
      <c r="E51" s="9"/>
      <c r="F51" s="11"/>
      <c r="G51" s="45"/>
      <c r="H51" s="30"/>
      <c r="I51" s="32"/>
      <c r="J51" s="10"/>
      <c r="K51" s="10"/>
      <c r="L51" s="13"/>
      <c r="M51" s="14"/>
    </row>
    <row r="52" spans="4:13" ht="12.75">
      <c r="D52" s="9"/>
      <c r="E52" s="9"/>
      <c r="F52" s="11"/>
      <c r="G52" s="45"/>
      <c r="H52" s="30"/>
      <c r="I52" s="32"/>
      <c r="J52" s="10"/>
      <c r="K52" s="10"/>
      <c r="L52" s="13"/>
      <c r="M52" s="14"/>
    </row>
    <row r="53" spans="4:13" ht="12.75">
      <c r="D53" s="9"/>
      <c r="E53" s="9"/>
      <c r="F53" s="11"/>
      <c r="G53" s="45"/>
      <c r="H53" s="30"/>
      <c r="I53" s="32"/>
      <c r="J53" s="10"/>
      <c r="K53" s="10"/>
      <c r="L53" s="13"/>
      <c r="M53" s="14"/>
    </row>
    <row r="54" spans="4:13" ht="12.75">
      <c r="D54" s="9"/>
      <c r="E54" s="9"/>
      <c r="F54" s="11"/>
      <c r="G54" s="45"/>
      <c r="H54" s="30"/>
      <c r="I54" s="32"/>
      <c r="J54" s="10"/>
      <c r="K54" s="10"/>
      <c r="L54" s="13"/>
      <c r="M54" s="14"/>
    </row>
    <row r="55" spans="4:13" ht="12.75">
      <c r="D55" s="9"/>
      <c r="E55" s="9"/>
      <c r="F55" s="11"/>
      <c r="G55" s="45"/>
      <c r="H55" s="30"/>
      <c r="I55" s="32"/>
      <c r="J55" s="10"/>
      <c r="K55" s="10"/>
      <c r="L55" s="13"/>
      <c r="M55" s="14"/>
    </row>
    <row r="56" spans="4:13" ht="12.75">
      <c r="D56" s="9"/>
      <c r="E56" s="9"/>
      <c r="F56" s="11"/>
      <c r="G56" s="45"/>
      <c r="H56" s="30"/>
      <c r="I56" s="32"/>
      <c r="J56" s="10"/>
      <c r="K56" s="10"/>
      <c r="L56" s="13"/>
      <c r="M56" s="14"/>
    </row>
    <row r="57" spans="4:13" ht="12.75">
      <c r="D57" s="9"/>
      <c r="E57" s="9"/>
      <c r="F57" s="11"/>
      <c r="G57" s="45"/>
      <c r="H57" s="30"/>
      <c r="I57" s="32"/>
      <c r="J57" s="10"/>
      <c r="K57" s="10"/>
      <c r="L57" s="13"/>
      <c r="M57" s="14"/>
    </row>
    <row r="58" spans="4:13" ht="12.75">
      <c r="D58" s="9"/>
      <c r="E58" s="9"/>
      <c r="F58" s="11"/>
      <c r="G58" s="45"/>
      <c r="H58" s="30"/>
      <c r="I58" s="32"/>
      <c r="J58" s="10"/>
      <c r="K58" s="10"/>
      <c r="L58" s="13"/>
      <c r="M58" s="14"/>
    </row>
    <row r="59" spans="4:13" ht="12.75">
      <c r="D59" s="9"/>
      <c r="E59" s="9"/>
      <c r="F59" s="11"/>
      <c r="G59" s="45"/>
      <c r="H59" s="30"/>
      <c r="I59" s="32"/>
      <c r="J59" s="10"/>
      <c r="K59" s="10"/>
      <c r="L59" s="13"/>
      <c r="M59" s="14"/>
    </row>
    <row r="60" spans="4:12" ht="12.75">
      <c r="D60" s="9"/>
      <c r="E60" s="9"/>
      <c r="F60" s="11"/>
      <c r="G60" s="45"/>
      <c r="H60" s="30"/>
      <c r="I60" s="32"/>
      <c r="J60" s="10"/>
      <c r="K60" s="10"/>
      <c r="L60" s="13"/>
    </row>
    <row r="61" spans="4:13" ht="12.75">
      <c r="D61" s="9"/>
      <c r="E61" s="9"/>
      <c r="F61" s="11"/>
      <c r="G61" s="45"/>
      <c r="H61" s="30"/>
      <c r="I61" s="32"/>
      <c r="J61" s="10"/>
      <c r="K61" s="10"/>
      <c r="L61" s="13"/>
      <c r="M61" s="14"/>
    </row>
    <row r="62" spans="4:13" ht="12.75">
      <c r="D62" s="9"/>
      <c r="E62" s="9"/>
      <c r="F62" s="11"/>
      <c r="G62" s="45"/>
      <c r="H62" s="30"/>
      <c r="I62" s="32"/>
      <c r="J62" s="10"/>
      <c r="K62" s="10"/>
      <c r="L62" s="13"/>
      <c r="M62" s="14"/>
    </row>
    <row r="63" spans="4:13" ht="12.75">
      <c r="D63" s="9"/>
      <c r="E63" s="9"/>
      <c r="F63" s="11"/>
      <c r="G63" s="45"/>
      <c r="H63" s="30"/>
      <c r="I63" s="32"/>
      <c r="J63" s="10"/>
      <c r="K63" s="10"/>
      <c r="L63" s="13"/>
      <c r="M63" s="14"/>
    </row>
    <row r="64" spans="4:13" ht="12.75">
      <c r="D64" s="9"/>
      <c r="E64" s="9"/>
      <c r="F64" s="11"/>
      <c r="G64" s="45"/>
      <c r="H64" s="30"/>
      <c r="I64" s="32"/>
      <c r="J64" s="10"/>
      <c r="K64" s="10"/>
      <c r="L64" s="13"/>
      <c r="M64" s="14"/>
    </row>
    <row r="65" spans="4:13" ht="12.75">
      <c r="D65" s="9"/>
      <c r="E65" s="9"/>
      <c r="F65" s="11"/>
      <c r="G65" s="45"/>
      <c r="H65" s="30"/>
      <c r="I65" s="32"/>
      <c r="J65" s="10"/>
      <c r="K65" s="10"/>
      <c r="L65" s="13"/>
      <c r="M65" s="14"/>
    </row>
    <row r="66" spans="4:13" ht="12.75">
      <c r="D66" s="9"/>
      <c r="E66" s="9"/>
      <c r="F66" s="11"/>
      <c r="G66" s="45"/>
      <c r="H66" s="30"/>
      <c r="I66" s="32"/>
      <c r="J66" s="10"/>
      <c r="K66" s="10"/>
      <c r="L66" s="13"/>
      <c r="M66" s="14"/>
    </row>
    <row r="67" spans="4:13" ht="12.75">
      <c r="D67" s="9"/>
      <c r="E67" s="9"/>
      <c r="F67" s="11"/>
      <c r="G67" s="45"/>
      <c r="H67" s="30"/>
      <c r="I67" s="32"/>
      <c r="J67" s="10"/>
      <c r="K67" s="10"/>
      <c r="L67" s="13"/>
      <c r="M67" s="49"/>
    </row>
    <row r="68" spans="4:13" ht="12.75">
      <c r="D68" s="9"/>
      <c r="E68" s="9"/>
      <c r="F68" s="11"/>
      <c r="G68" s="45"/>
      <c r="H68" s="30"/>
      <c r="I68" s="32"/>
      <c r="J68" s="10"/>
      <c r="K68" s="10"/>
      <c r="L68" s="13"/>
      <c r="M68" s="14"/>
    </row>
    <row r="69" spans="4:13" ht="12.75">
      <c r="D69" s="9"/>
      <c r="E69" s="9"/>
      <c r="F69" s="11"/>
      <c r="G69" s="45"/>
      <c r="H69" s="30"/>
      <c r="I69" s="32"/>
      <c r="J69" s="10"/>
      <c r="K69" s="10"/>
      <c r="L69" s="13"/>
      <c r="M69" s="14"/>
    </row>
    <row r="70" spans="4:13" ht="12.75">
      <c r="D70" s="9"/>
      <c r="E70" s="9"/>
      <c r="F70" s="11"/>
      <c r="G70" s="45"/>
      <c r="H70" s="30"/>
      <c r="I70" s="32"/>
      <c r="J70" s="10"/>
      <c r="K70" s="10"/>
      <c r="L70" s="13"/>
      <c r="M70" s="49"/>
    </row>
    <row r="71" spans="4:12" ht="12.75">
      <c r="D71" s="9"/>
      <c r="E71" s="9"/>
      <c r="F71" s="30"/>
      <c r="G71" s="45"/>
      <c r="H71" s="30"/>
      <c r="I71" s="32"/>
      <c r="J71" s="10"/>
      <c r="K71" s="10"/>
      <c r="L71" s="13"/>
    </row>
    <row r="72" spans="4:12" ht="12.75">
      <c r="D72" s="9"/>
      <c r="E72" s="9"/>
      <c r="F72" s="30"/>
      <c r="G72" s="45"/>
      <c r="H72" s="30"/>
      <c r="I72" s="32"/>
      <c r="J72" s="10"/>
      <c r="K72" s="10"/>
      <c r="L72" s="13"/>
    </row>
    <row r="73" spans="4:12" ht="12.75">
      <c r="D73" s="9"/>
      <c r="E73" s="9"/>
      <c r="F73" s="30"/>
      <c r="G73" s="45"/>
      <c r="H73" s="30"/>
      <c r="I73" s="32"/>
      <c r="J73" s="10"/>
      <c r="K73" s="10"/>
      <c r="L73" s="13"/>
    </row>
    <row r="75" ht="12.75">
      <c r="M75" s="49"/>
    </row>
  </sheetData>
  <mergeCells count="5">
    <mergeCell ref="K23:L23"/>
    <mergeCell ref="N23:O23"/>
    <mergeCell ref="K1:L1"/>
    <mergeCell ref="K15:L15"/>
    <mergeCell ref="N15:O1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42" customWidth="1"/>
    <col min="3" max="3" width="5.8515625" style="29" customWidth="1"/>
    <col min="4" max="4" width="22.7109375" style="0" customWidth="1"/>
    <col min="5" max="5" width="16.7109375" style="0" customWidth="1"/>
    <col min="6" max="6" width="3.57421875" style="42" customWidth="1"/>
    <col min="7" max="7" width="7.421875" style="24" customWidth="1"/>
    <col min="8" max="8" width="3.57421875" style="24" customWidth="1"/>
    <col min="9" max="9" width="8.7109375" style="2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7" customWidth="1"/>
    <col min="14" max="14" width="3.7109375" style="0" customWidth="1"/>
  </cols>
  <sheetData>
    <row r="1" spans="1:11" ht="12.75">
      <c r="A1" s="20">
        <v>47</v>
      </c>
      <c r="B1" s="26" t="s">
        <v>80</v>
      </c>
      <c r="D1" s="27" t="str">
        <f>CONCATENATE("CADETS ",'[2]hdep Stats'!E1," ")</f>
        <v>CADETS Canihuel (22) </v>
      </c>
      <c r="F1" s="50"/>
      <c r="G1" s="23"/>
      <c r="H1" s="37">
        <v>3</v>
      </c>
      <c r="I1" s="24" t="s">
        <v>0</v>
      </c>
      <c r="J1" s="92">
        <f>'[2]hdep Stats'!G1</f>
        <v>42106</v>
      </c>
      <c r="K1" s="92"/>
    </row>
    <row r="2" spans="1:6" ht="12.75">
      <c r="A2" s="25"/>
      <c r="B2" s="14" t="s">
        <v>81</v>
      </c>
      <c r="C2" s="29">
        <v>42106.581875</v>
      </c>
      <c r="E2" s="28" t="str">
        <f>'[2]hdep Stats'!E$2</f>
        <v>Coupe de Bretagne XC 2015</v>
      </c>
      <c r="F2" s="14"/>
    </row>
    <row r="3" spans="1:15" ht="12.75">
      <c r="A3" s="20">
        <f>A2+1</f>
        <v>1</v>
      </c>
      <c r="B3" s="21">
        <v>603</v>
      </c>
      <c r="C3" s="29">
        <v>42106.60755543981</v>
      </c>
      <c r="D3" s="9" t="str">
        <f>VLOOKUP(B3,'[2]eng'!$C$1:$D$585,2)</f>
        <v>VEZIE Valentin</v>
      </c>
      <c r="E3" s="9" t="str">
        <f>VLOOKUP(B3,'[2]eng'!$C$1:$E$585,3)</f>
        <v>vcp loudéac</v>
      </c>
      <c r="F3" s="30"/>
      <c r="G3" s="32" t="str">
        <f>VLOOKUP(B3,'[2]eng'!$C$1:$I$585,6)</f>
        <v>06.22314</v>
      </c>
      <c r="H3" s="32">
        <f>VLOOKUP(B3,'[2]eng'!$C$1:$J$585,7)</f>
        <v>168</v>
      </c>
      <c r="I3" s="10">
        <f>VLOOKUP(B3,'[2]eng'!$C$1:$J$585,8)</f>
        <v>36204</v>
      </c>
      <c r="J3" s="10"/>
      <c r="K3" s="12">
        <f>C3-C2</f>
        <v>0.025680439808638766</v>
      </c>
      <c r="L3" s="33"/>
      <c r="M3" s="14"/>
      <c r="N3" s="34"/>
      <c r="O3" s="21"/>
    </row>
    <row r="4" spans="1:15" ht="12.75">
      <c r="A4" s="20">
        <f aca="true" t="shared" si="0" ref="A4:A42">A3+1</f>
        <v>2</v>
      </c>
      <c r="B4" s="21">
        <v>601</v>
      </c>
      <c r="C4" s="29">
        <v>42106.60827013889</v>
      </c>
      <c r="D4" s="9" t="str">
        <f>VLOOKUP(B4,'[2]eng'!$C$1:$D$585,2)</f>
        <v>CHEDALEUX Ronan</v>
      </c>
      <c r="E4" s="9" t="str">
        <f>VLOOKUP(B4,'[2]eng'!$C$1:$E$585,3)</f>
        <v>vtt pays de vilaine </v>
      </c>
      <c r="F4" s="30"/>
      <c r="G4" s="32" t="str">
        <f>VLOOKUP(B4,'[2]eng'!$C$1:$I$585,6)</f>
        <v>06.35438</v>
      </c>
      <c r="H4" s="32">
        <f>VLOOKUP(B4,'[2]eng'!$C$1:$J$585,7)</f>
        <v>40</v>
      </c>
      <c r="I4" s="10">
        <f>VLOOKUP(B4,'[2]eng'!$C$1:$J$585,8)</f>
        <v>36329</v>
      </c>
      <c r="J4" s="14" t="s">
        <v>1</v>
      </c>
      <c r="K4" s="13">
        <f>C4-C$3</f>
        <v>0.0007146990756154992</v>
      </c>
      <c r="L4" s="33"/>
      <c r="M4" s="14"/>
      <c r="N4" s="34"/>
      <c r="O4" s="21"/>
    </row>
    <row r="5" spans="1:15" ht="12.75">
      <c r="A5" s="20">
        <f t="shared" si="0"/>
        <v>3</v>
      </c>
      <c r="B5" s="21">
        <v>606</v>
      </c>
      <c r="C5" s="29">
        <v>42106.608604166664</v>
      </c>
      <c r="D5" s="9" t="str">
        <f>VLOOKUP(B5,'[2]eng'!$C$1:$D$585,2)</f>
        <v>LERAT Jonathan</v>
      </c>
      <c r="E5" s="9" t="str">
        <f>VLOOKUP(B5,'[2]eng'!$C$1:$E$585,3)</f>
        <v>vélo taupont</v>
      </c>
      <c r="F5" s="30"/>
      <c r="G5" s="32" t="str">
        <f>VLOOKUP(B5,'[2]eng'!$C$1:$I$585,6)</f>
        <v>06.56231</v>
      </c>
      <c r="H5" s="32">
        <f>VLOOKUP(B5,'[2]eng'!$C$1:$J$585,7)</f>
        <v>8</v>
      </c>
      <c r="I5" s="10">
        <f>VLOOKUP(B5,'[2]eng'!$C$1:$J$585,8)</f>
        <v>36200</v>
      </c>
      <c r="J5" s="14" t="s">
        <v>1</v>
      </c>
      <c r="K5" s="13">
        <f aca="true" t="shared" si="1" ref="K5:K27">C5-C$3</f>
        <v>0.0010487268518772908</v>
      </c>
      <c r="L5" s="33"/>
      <c r="M5" s="14"/>
      <c r="N5" s="34"/>
      <c r="O5" s="21"/>
    </row>
    <row r="6" spans="1:15" ht="12.75">
      <c r="A6" s="20">
        <f t="shared" si="0"/>
        <v>4</v>
      </c>
      <c r="B6" s="21">
        <v>614</v>
      </c>
      <c r="C6" s="29">
        <v>42106.60905625</v>
      </c>
      <c r="D6" s="9" t="str">
        <f>VLOOKUP(B6,'[2]eng'!$C$1:$D$585,2)</f>
        <v>LAINE Clément</v>
      </c>
      <c r="E6" s="9" t="str">
        <f>VLOOKUP(B6,'[2]eng'!$C$1:$E$585,3)</f>
        <v>vcp loudéac</v>
      </c>
      <c r="F6" s="30"/>
      <c r="G6" s="32" t="str">
        <f>VLOOKUP(B6,'[2]eng'!$C$1:$I$585,6)</f>
        <v>06.22314</v>
      </c>
      <c r="H6" s="32">
        <f>VLOOKUP(B6,'[2]eng'!$C$1:$J$585,7)</f>
        <v>86</v>
      </c>
      <c r="I6" s="10">
        <f>VLOOKUP(B6,'[2]eng'!$C$1:$J$585,8)</f>
        <v>36370</v>
      </c>
      <c r="J6" s="14" t="s">
        <v>1</v>
      </c>
      <c r="K6" s="13">
        <f t="shared" si="1"/>
        <v>0.0015008101909188554</v>
      </c>
      <c r="L6" s="33"/>
      <c r="M6" s="14"/>
      <c r="N6" s="34"/>
      <c r="O6" s="21"/>
    </row>
    <row r="7" spans="1:15" ht="12.75">
      <c r="A7" s="20">
        <f t="shared" si="0"/>
        <v>5</v>
      </c>
      <c r="B7" s="21">
        <v>600</v>
      </c>
      <c r="C7" s="29">
        <v>42106.60914259259</v>
      </c>
      <c r="D7" s="9" t="str">
        <f>VLOOKUP(B7,'[2]eng'!$C$1:$D$585,2)</f>
        <v>GUILLEMIN Nicolas</v>
      </c>
      <c r="E7" s="9" t="str">
        <f>VLOOKUP(B7,'[2]eng'!$C$1:$E$585,3)</f>
        <v>vcp loudéac</v>
      </c>
      <c r="F7" s="30"/>
      <c r="G7" s="32" t="str">
        <f>VLOOKUP(B7,'[2]eng'!$C$1:$I$585,6)</f>
        <v>06.22314</v>
      </c>
      <c r="H7" s="32">
        <f>VLOOKUP(B7,'[2]eng'!$C$1:$J$585,7)</f>
        <v>135</v>
      </c>
      <c r="I7" s="10">
        <f>VLOOKUP(B7,'[2]eng'!$C$1:$J$585,8)</f>
        <v>36242</v>
      </c>
      <c r="J7" s="14" t="s">
        <v>1</v>
      </c>
      <c r="K7" s="13">
        <f t="shared" si="1"/>
        <v>0.0015871527793933637</v>
      </c>
      <c r="L7" s="33"/>
      <c r="M7" s="14"/>
      <c r="N7" s="34"/>
      <c r="O7" s="21"/>
    </row>
    <row r="8" spans="1:15" ht="12.75">
      <c r="A8" s="20">
        <f t="shared" si="0"/>
        <v>6</v>
      </c>
      <c r="B8" s="21">
        <v>647</v>
      </c>
      <c r="C8" s="29">
        <v>42106.60970601852</v>
      </c>
      <c r="D8" s="9" t="str">
        <f>VLOOKUP(B8,'[2]eng'!$C$1:$D$585,2)</f>
        <v>COATRIEUX Hugo</v>
      </c>
      <c r="E8" s="9" t="str">
        <f>VLOOKUP(B8,'[2]eng'!$C$1:$E$585,3)</f>
        <v>saint renan iroise vélo</v>
      </c>
      <c r="F8" s="30"/>
      <c r="G8" s="32" t="str">
        <f>VLOOKUP(B8,'[2]eng'!$C$1:$I$585,6)</f>
        <v>06.29333</v>
      </c>
      <c r="H8" s="32">
        <f>VLOOKUP(B8,'[2]eng'!$C$1:$J$585,7)</f>
        <v>10</v>
      </c>
      <c r="I8" s="10">
        <f>VLOOKUP(B8,'[2]eng'!$C$1:$J$585,8)</f>
        <v>36263</v>
      </c>
      <c r="J8" s="14" t="s">
        <v>1</v>
      </c>
      <c r="K8" s="13">
        <f t="shared" si="1"/>
        <v>0.002150578708096873</v>
      </c>
      <c r="L8" s="33"/>
      <c r="M8" s="14"/>
      <c r="N8" s="34"/>
      <c r="O8" s="21"/>
    </row>
    <row r="9" spans="1:15" ht="12.75">
      <c r="A9" s="20">
        <f t="shared" si="0"/>
        <v>7</v>
      </c>
      <c r="B9" s="21">
        <v>632</v>
      </c>
      <c r="C9" s="29">
        <v>42106.609912962966</v>
      </c>
      <c r="D9" s="9" t="str">
        <f>VLOOKUP(B9,'[2]eng'!$C$1:$D$585,2)</f>
        <v>BENECH Pierre</v>
      </c>
      <c r="E9" s="9" t="str">
        <f>VLOOKUP(B9,'[2]eng'!$C$1:$E$585,3)</f>
        <v>ro bégard</v>
      </c>
      <c r="F9" s="30"/>
      <c r="G9" s="32" t="str">
        <f>VLOOKUP(B9,'[2]eng'!$C$1:$I$585,6)</f>
        <v>06.22071</v>
      </c>
      <c r="H9" s="32">
        <f>VLOOKUP(B9,'[2]eng'!$C$1:$J$585,7)</f>
        <v>186</v>
      </c>
      <c r="I9" s="10">
        <f>VLOOKUP(B9,'[2]eng'!$C$1:$J$585,8)</f>
        <v>36593</v>
      </c>
      <c r="J9" s="14" t="s">
        <v>1</v>
      </c>
      <c r="K9" s="13">
        <f t="shared" si="1"/>
        <v>0.002357523153477814</v>
      </c>
      <c r="L9" s="33"/>
      <c r="M9" s="14"/>
      <c r="N9" s="34"/>
      <c r="O9" s="21"/>
    </row>
    <row r="10" spans="1:15" ht="12.75">
      <c r="A10" s="20">
        <f t="shared" si="0"/>
        <v>8</v>
      </c>
      <c r="B10" s="21">
        <v>609</v>
      </c>
      <c r="C10" s="29">
        <v>42106.610767592596</v>
      </c>
      <c r="D10" s="9" t="str">
        <f>VLOOKUP(B10,'[2]eng'!$C$1:$D$585,2)</f>
        <v>JARNO Louis</v>
      </c>
      <c r="E10" s="9" t="str">
        <f>VLOOKUP(B10,'[2]eng'!$C$1:$E$585,3)</f>
        <v>vélo taupont</v>
      </c>
      <c r="F10" s="30"/>
      <c r="G10" s="32" t="str">
        <f>VLOOKUP(B10,'[2]eng'!$C$1:$I$585,6)</f>
        <v>06.56231</v>
      </c>
      <c r="H10" s="32">
        <f>VLOOKUP(B10,'[2]eng'!$C$1:$J$585,7)</f>
        <v>21</v>
      </c>
      <c r="I10" s="10">
        <f>VLOOKUP(B10,'[2]eng'!$C$1:$J$585,8)</f>
        <v>36270</v>
      </c>
      <c r="J10" s="14" t="s">
        <v>1</v>
      </c>
      <c r="K10" s="13">
        <f t="shared" si="1"/>
        <v>0.003212152783817146</v>
      </c>
      <c r="L10" s="33"/>
      <c r="M10" s="14"/>
      <c r="N10" s="34"/>
      <c r="O10" s="21"/>
    </row>
    <row r="11" spans="1:15" ht="12.75">
      <c r="A11" s="20">
        <f t="shared" si="0"/>
        <v>9</v>
      </c>
      <c r="B11" s="21">
        <v>652</v>
      </c>
      <c r="C11" s="29">
        <v>42106.61082337963</v>
      </c>
      <c r="D11" s="9" t="str">
        <f>VLOOKUP(B11,'[2]eng'!$C$1:$D$585,2)</f>
        <v>LE PENNEC Guérand</v>
      </c>
      <c r="E11" s="9" t="str">
        <f>VLOOKUP(B11,'[2]eng'!$C$1:$E$585,3)</f>
        <v>ac pays de baud</v>
      </c>
      <c r="F11" s="30"/>
      <c r="G11" s="32" t="str">
        <f>VLOOKUP(B11,'[2]eng'!$C$1:$I$585,6)</f>
        <v>06.56342</v>
      </c>
      <c r="H11" s="32">
        <f>VLOOKUP(B11,'[2]eng'!$C$1:$J$585,7)</f>
        <v>128</v>
      </c>
      <c r="I11" s="10">
        <f>VLOOKUP(B11,'[2]eng'!$C$1:$J$585,8)</f>
        <v>36231</v>
      </c>
      <c r="J11" s="14" t="s">
        <v>1</v>
      </c>
      <c r="K11" s="13">
        <f t="shared" si="1"/>
        <v>0.003267939820943866</v>
      </c>
      <c r="L11" s="33"/>
      <c r="M11" s="14"/>
      <c r="N11" s="34"/>
      <c r="O11" s="21"/>
    </row>
    <row r="12" spans="1:15" ht="12.75">
      <c r="A12" s="20">
        <f t="shared" si="0"/>
        <v>10</v>
      </c>
      <c r="B12" s="21">
        <v>608</v>
      </c>
      <c r="C12" s="29">
        <v>42106.61094756945</v>
      </c>
      <c r="D12" s="9" t="str">
        <f>VLOOKUP(B12,'[2]eng'!$C$1:$D$585,2)</f>
        <v>FOUILLEN Clément</v>
      </c>
      <c r="E12" s="9" t="str">
        <f>VLOOKUP(B12,'[2]eng'!$C$1:$E$585,3)</f>
        <v>ec quéven</v>
      </c>
      <c r="F12" s="30"/>
      <c r="G12" s="32" t="str">
        <f>VLOOKUP(B12,'[2]eng'!$C$1:$I$585,6)</f>
        <v>06.56186</v>
      </c>
      <c r="H12" s="32">
        <f>VLOOKUP(B12,'[2]eng'!$C$1:$J$585,7)</f>
        <v>88</v>
      </c>
      <c r="I12" s="10">
        <f>VLOOKUP(B12,'[2]eng'!$C$1:$J$585,8)</f>
        <v>36839</v>
      </c>
      <c r="J12" s="14" t="s">
        <v>1</v>
      </c>
      <c r="K12" s="13">
        <f t="shared" si="1"/>
        <v>0.003392129634448793</v>
      </c>
      <c r="L12" s="33"/>
      <c r="M12" s="14"/>
      <c r="N12" s="34"/>
      <c r="O12" s="21"/>
    </row>
    <row r="13" spans="1:15" ht="12.75">
      <c r="A13" s="20">
        <f t="shared" si="0"/>
        <v>11</v>
      </c>
      <c r="B13" s="21">
        <v>616</v>
      </c>
      <c r="C13" s="29">
        <v>42106.610986458334</v>
      </c>
      <c r="D13" s="9" t="str">
        <f>VLOOKUP(B13,'[2]eng'!$C$1:$D$585,2)</f>
        <v>GLON Youenn</v>
      </c>
      <c r="E13" s="9" t="str">
        <f>VLOOKUP(B13,'[2]eng'!$C$1:$E$585,3)</f>
        <v>us la gacilly</v>
      </c>
      <c r="F13" s="30"/>
      <c r="G13" s="32" t="str">
        <f>VLOOKUP(B13,'[2]eng'!$C$1:$I$585,6)</f>
        <v>06.56127</v>
      </c>
      <c r="H13" s="32">
        <f>VLOOKUP(B13,'[2]eng'!$C$1:$J$585,7)</f>
        <v>47</v>
      </c>
      <c r="I13" s="10">
        <f>VLOOKUP(B13,'[2]eng'!$C$1:$J$585,8)</f>
        <v>36278</v>
      </c>
      <c r="J13" s="14" t="s">
        <v>1</v>
      </c>
      <c r="K13" s="13">
        <f t="shared" si="1"/>
        <v>0.003431018521951046</v>
      </c>
      <c r="L13" s="33"/>
      <c r="M13" s="14"/>
      <c r="N13" s="34"/>
      <c r="O13" s="21"/>
    </row>
    <row r="14" spans="1:15" ht="12.75">
      <c r="A14" s="20">
        <f t="shared" si="0"/>
        <v>12</v>
      </c>
      <c r="B14" s="21">
        <v>686</v>
      </c>
      <c r="C14" s="29">
        <v>42106.61123703704</v>
      </c>
      <c r="D14" s="9" t="str">
        <f>VLOOKUP(B14,'[2]eng'!$C$1:$D$585,2)</f>
        <v>GOULARD Mathis</v>
      </c>
      <c r="E14" s="9" t="str">
        <f>VLOOKUP(B14,'[2]eng'!$C$1:$E$585,3)</f>
        <v>landudal vtt</v>
      </c>
      <c r="F14" s="30"/>
      <c r="G14" s="32" t="str">
        <f>VLOOKUP(B14,'[2]eng'!$C$1:$I$585,6)</f>
        <v>06.29373</v>
      </c>
      <c r="H14" s="32">
        <f>VLOOKUP(B14,'[2]eng'!$C$1:$J$585,7)</f>
        <v>38</v>
      </c>
      <c r="I14" s="10">
        <f>VLOOKUP(B14,'[2]eng'!$C$1:$J$585,8)</f>
        <v>36312</v>
      </c>
      <c r="J14" s="14" t="s">
        <v>1</v>
      </c>
      <c r="K14" s="13">
        <f t="shared" si="1"/>
        <v>0.0036815972271142527</v>
      </c>
      <c r="L14" s="33"/>
      <c r="M14" s="14"/>
      <c r="N14" s="34"/>
      <c r="O14" s="21"/>
    </row>
    <row r="15" spans="1:15" ht="12.75">
      <c r="A15" s="20">
        <f t="shared" si="0"/>
        <v>13</v>
      </c>
      <c r="B15" s="21">
        <v>643</v>
      </c>
      <c r="C15" s="29">
        <v>42106.6116275463</v>
      </c>
      <c r="D15" s="9" t="str">
        <f>VLOOKUP(B15,'[2]eng'!$C$1:$D$585,2)</f>
        <v>BRIENT Malo</v>
      </c>
      <c r="E15" s="9" t="str">
        <f>VLOOKUP(B15,'[2]eng'!$C$1:$E$585,3)</f>
        <v>ec plouha lanvollon</v>
      </c>
      <c r="F15" s="30"/>
      <c r="G15" s="32" t="str">
        <f>VLOOKUP(B15,'[2]eng'!$C$1:$I$585,6)</f>
        <v>06.22341</v>
      </c>
      <c r="H15" s="32">
        <f>VLOOKUP(B15,'[2]eng'!$C$1:$J$585,7)</f>
        <v>225</v>
      </c>
      <c r="I15" s="10">
        <f>VLOOKUP(B15,'[2]eng'!$C$1:$J$585,8)</f>
        <v>36359</v>
      </c>
      <c r="J15" s="14" t="s">
        <v>1</v>
      </c>
      <c r="K15" s="13">
        <f t="shared" si="1"/>
        <v>0.004072106487001292</v>
      </c>
      <c r="L15" s="33"/>
      <c r="M15" s="14"/>
      <c r="N15" s="34"/>
      <c r="O15" s="21"/>
    </row>
    <row r="16" spans="1:15" ht="12.75">
      <c r="A16" s="20">
        <f t="shared" si="0"/>
        <v>14</v>
      </c>
      <c r="B16" s="21">
        <v>605</v>
      </c>
      <c r="C16" s="29">
        <v>42106.6119150463</v>
      </c>
      <c r="D16" s="9" t="str">
        <f>VLOOKUP(B16,'[2]eng'!$C$1:$D$585,2)</f>
        <v>GESRET Aelig</v>
      </c>
      <c r="E16" s="9" t="str">
        <f>VLOOKUP(B16,'[2]eng'!$C$1:$E$585,3)</f>
        <v>penthièvre vélo team génespoir</v>
      </c>
      <c r="F16" s="30"/>
      <c r="G16" s="32" t="str">
        <f>VLOOKUP(B16,'[2]eng'!$C$1:$I$585,6)</f>
        <v>06.22406</v>
      </c>
      <c r="H16" s="32">
        <f>VLOOKUP(B16,'[2]eng'!$C$1:$J$585,7)</f>
        <v>46</v>
      </c>
      <c r="I16" s="10">
        <f>VLOOKUP(B16,'[2]eng'!$C$1:$J$585,8)</f>
        <v>36693</v>
      </c>
      <c r="J16" s="14" t="s">
        <v>1</v>
      </c>
      <c r="K16" s="13">
        <f t="shared" si="1"/>
        <v>0.004359606486104894</v>
      </c>
      <c r="L16" s="33"/>
      <c r="M16" s="14"/>
      <c r="N16" s="34"/>
      <c r="O16" s="21"/>
    </row>
    <row r="17" spans="1:15" ht="12.75">
      <c r="A17" s="20">
        <f t="shared" si="0"/>
        <v>15</v>
      </c>
      <c r="B17" s="21">
        <v>682</v>
      </c>
      <c r="C17" s="29">
        <v>42106.61258101852</v>
      </c>
      <c r="D17" s="9" t="str">
        <f>VLOOKUP(B17,'[2]eng'!$C$1:$D$585,2)</f>
        <v>JAHIER Alexandre</v>
      </c>
      <c r="E17" s="9" t="str">
        <f>VLOOKUP(B17,'[2]eng'!$C$1:$E$585,3)</f>
        <v>école vtt du lié</v>
      </c>
      <c r="F17" s="30"/>
      <c r="G17" s="32" t="str">
        <f>VLOOKUP(B17,'[2]eng'!$C$1:$I$585,6)</f>
        <v>06.22351</v>
      </c>
      <c r="H17" s="32">
        <f>VLOOKUP(B17,'[2]eng'!$C$1:$J$585,7)</f>
        <v>46</v>
      </c>
      <c r="I17" s="10">
        <f>VLOOKUP(B17,'[2]eng'!$C$1:$J$585,8)</f>
        <v>36705</v>
      </c>
      <c r="J17" s="14" t="s">
        <v>1</v>
      </c>
      <c r="K17" s="13">
        <f t="shared" si="1"/>
        <v>0.005025578706408851</v>
      </c>
      <c r="L17" s="33"/>
      <c r="M17" s="14"/>
      <c r="N17" s="34"/>
      <c r="O17" s="21"/>
    </row>
    <row r="18" spans="1:15" ht="12.75">
      <c r="A18" s="20">
        <f t="shared" si="0"/>
        <v>16</v>
      </c>
      <c r="B18" s="21">
        <v>622</v>
      </c>
      <c r="C18" s="29">
        <v>42106.61258854167</v>
      </c>
      <c r="D18" s="9" t="str">
        <f>VLOOKUP(B18,'[2]eng'!$C$1:$D$585,2)</f>
        <v>QUERRIEN Killian</v>
      </c>
      <c r="E18" s="9" t="str">
        <f>VLOOKUP(B18,'[2]eng'!$C$1:$E$585,3)</f>
        <v>ro bégard</v>
      </c>
      <c r="F18" s="30"/>
      <c r="G18" s="32" t="str">
        <f>VLOOKUP(B18,'[2]eng'!$C$1:$I$585,6)</f>
        <v>06.22071</v>
      </c>
      <c r="H18" s="32">
        <f>VLOOKUP(B18,'[2]eng'!$C$1:$J$585,7)</f>
        <v>128</v>
      </c>
      <c r="I18" s="10">
        <f>VLOOKUP(B18,'[2]eng'!$C$1:$J$585,8)</f>
        <v>36745</v>
      </c>
      <c r="J18" s="14" t="s">
        <v>1</v>
      </c>
      <c r="K18" s="13">
        <f t="shared" si="1"/>
        <v>0.0050331018574070185</v>
      </c>
      <c r="L18" s="33"/>
      <c r="M18" s="14"/>
      <c r="N18" s="34"/>
      <c r="O18" s="21"/>
    </row>
    <row r="19" spans="1:15" ht="12.75">
      <c r="A19" s="20">
        <f t="shared" si="0"/>
        <v>17</v>
      </c>
      <c r="B19" s="21">
        <v>655</v>
      </c>
      <c r="C19" s="29">
        <v>42106.61264525463</v>
      </c>
      <c r="D19" s="9" t="str">
        <f>VLOOKUP(B19,'[2]eng'!$C$1:$D$585,2)</f>
        <v>RANNOU Jules</v>
      </c>
      <c r="E19" s="9" t="str">
        <f>VLOOKUP(B19,'[2]eng'!$C$1:$E$585,3)</f>
        <v>landudal vtt</v>
      </c>
      <c r="F19" s="30"/>
      <c r="G19" s="32" t="str">
        <f>VLOOKUP(B19,'[2]eng'!$C$1:$I$585,6)</f>
        <v>06.29373</v>
      </c>
      <c r="H19" s="32">
        <f>VLOOKUP(B19,'[2]eng'!$C$1:$J$585,7)</f>
        <v>18</v>
      </c>
      <c r="I19" s="10" t="str">
        <f>VLOOKUP(B19,'[2]eng'!$C$1:$J$585,8)</f>
        <v>26.02.1999</v>
      </c>
      <c r="J19" s="14" t="s">
        <v>1</v>
      </c>
      <c r="K19" s="13">
        <f t="shared" si="1"/>
        <v>0.005089814818347804</v>
      </c>
      <c r="L19" s="33"/>
      <c r="M19" s="14"/>
      <c r="N19" s="34"/>
      <c r="O19" s="21"/>
    </row>
    <row r="20" spans="1:15" ht="12.75">
      <c r="A20" s="20">
        <f t="shared" si="0"/>
        <v>18</v>
      </c>
      <c r="B20" s="21">
        <v>633</v>
      </c>
      <c r="C20" s="29">
        <v>42106.61291736111</v>
      </c>
      <c r="D20" s="9" t="str">
        <f>VLOOKUP(B20,'[2]eng'!$C$1:$D$585,2)</f>
        <v>GERARD Liliian</v>
      </c>
      <c r="E20" s="9" t="str">
        <f>VLOOKUP(B20,'[2]eng'!$C$1:$E$585,3)</f>
        <v>vtt pays de vilaine</v>
      </c>
      <c r="F20" s="30"/>
      <c r="G20" s="32" t="str">
        <f>VLOOKUP(B20,'[2]eng'!$C$1:$I$585,6)</f>
        <v>06.35438</v>
      </c>
      <c r="H20" s="32">
        <f>VLOOKUP(B20,'[2]eng'!$C$1:$J$585,7)</f>
        <v>30</v>
      </c>
      <c r="I20" s="10" t="str">
        <f>VLOOKUP(B20,'[2]eng'!$C$1:$J$585,8)</f>
        <v>01/08/200</v>
      </c>
      <c r="J20" s="14" t="s">
        <v>1</v>
      </c>
      <c r="K20" s="13">
        <f t="shared" si="1"/>
        <v>0.0053619212994817644</v>
      </c>
      <c r="L20" s="33"/>
      <c r="M20" s="14"/>
      <c r="N20" s="34"/>
      <c r="O20" s="21"/>
    </row>
    <row r="21" spans="1:15" ht="12.75">
      <c r="A21" s="20">
        <f t="shared" si="0"/>
        <v>19</v>
      </c>
      <c r="B21" s="21">
        <v>602</v>
      </c>
      <c r="C21" s="29">
        <v>42106.61356828704</v>
      </c>
      <c r="D21" s="9" t="str">
        <f>VLOOKUP(B21,'[2]eng'!$C$1:$D$585,2)</f>
        <v>BOURG-ROCABOY Théo</v>
      </c>
      <c r="E21" s="9" t="str">
        <f>VLOOKUP(B21,'[2]eng'!$C$1:$E$585,3)</f>
        <v>vcp loudéac</v>
      </c>
      <c r="F21" s="30"/>
      <c r="G21" s="32" t="str">
        <f>VLOOKUP(B21,'[2]eng'!$C$1:$I$585,6)</f>
        <v>06.22314</v>
      </c>
      <c r="H21" s="32">
        <f>VLOOKUP(B21,'[2]eng'!$C$1:$J$585,7)</f>
        <v>17</v>
      </c>
      <c r="I21" s="10">
        <f>VLOOKUP(B21,'[2]eng'!$C$1:$J$585,8)</f>
        <v>36239</v>
      </c>
      <c r="J21" s="14" t="s">
        <v>1</v>
      </c>
      <c r="K21" s="13">
        <f t="shared" si="1"/>
        <v>0.006012847225065343</v>
      </c>
      <c r="L21" s="33"/>
      <c r="M21" s="14"/>
      <c r="N21" s="34"/>
      <c r="O21" s="21"/>
    </row>
    <row r="22" spans="1:15" ht="12.75">
      <c r="A22" s="20">
        <f t="shared" si="0"/>
        <v>20</v>
      </c>
      <c r="B22" s="21">
        <v>604</v>
      </c>
      <c r="C22" s="29">
        <v>42106.613686689816</v>
      </c>
      <c r="D22" s="9" t="str">
        <f>VLOOKUP(B22,'[2]eng'!$C$1:$D$585,2)</f>
        <v>THEZE Pierre-Alexandre</v>
      </c>
      <c r="E22" s="9" t="str">
        <f>VLOOKUP(B22,'[2]eng'!$C$1:$E$585,3)</f>
        <v>vtt vallée du boel</v>
      </c>
      <c r="F22" s="30"/>
      <c r="G22" s="32" t="str">
        <f>VLOOKUP(B22,'[2]eng'!$C$1:$I$585,6)</f>
        <v>06.35276</v>
      </c>
      <c r="H22" s="32">
        <f>VLOOKUP(B22,'[2]eng'!$C$1:$J$585,7)</f>
        <v>120</v>
      </c>
      <c r="I22" s="10">
        <f>VLOOKUP(B22,'[2]eng'!$C$1:$J$585,8)</f>
        <v>36192</v>
      </c>
      <c r="J22" s="14" t="s">
        <v>1</v>
      </c>
      <c r="K22" s="13">
        <f t="shared" si="1"/>
        <v>0.0061312500038184226</v>
      </c>
      <c r="L22" s="33"/>
      <c r="M22" s="14"/>
      <c r="N22" s="34"/>
      <c r="O22" s="21"/>
    </row>
    <row r="23" spans="1:15" ht="12.75">
      <c r="A23" s="20">
        <f t="shared" si="0"/>
        <v>21</v>
      </c>
      <c r="B23" s="21">
        <v>638</v>
      </c>
      <c r="C23" s="29">
        <v>42106.613884722225</v>
      </c>
      <c r="D23" s="9" t="str">
        <f>VLOOKUP(B23,'[2]eng'!$C$1:$D$585,2)</f>
        <v>MOY Stanislas</v>
      </c>
      <c r="E23" s="9" t="str">
        <f>VLOOKUP(B23,'[2]eng'!$C$1:$E$585,3)</f>
        <v>vc de l'évron</v>
      </c>
      <c r="F23" s="30"/>
      <c r="G23" s="32" t="str">
        <f>VLOOKUP(B23,'[2]eng'!$C$1:$I$585,6)</f>
        <v>06.22265</v>
      </c>
      <c r="H23" s="32">
        <f>VLOOKUP(B23,'[2]eng'!$C$1:$J$585,7)</f>
        <v>158</v>
      </c>
      <c r="I23" s="10">
        <f>VLOOKUP(B23,'[2]eng'!$C$1:$J$585,8)</f>
        <v>36300</v>
      </c>
      <c r="J23" s="14" t="s">
        <v>1</v>
      </c>
      <c r="K23" s="13">
        <f t="shared" si="1"/>
        <v>0.006329282412480097</v>
      </c>
      <c r="L23" s="33"/>
      <c r="M23" s="14"/>
      <c r="N23" s="34"/>
      <c r="O23" s="21"/>
    </row>
    <row r="24" spans="1:15" ht="12.75">
      <c r="A24" s="20">
        <f t="shared" si="0"/>
        <v>22</v>
      </c>
      <c r="B24" s="21">
        <v>658</v>
      </c>
      <c r="C24" s="29">
        <v>42106.61391087963</v>
      </c>
      <c r="D24" s="9" t="str">
        <f>VLOOKUP(B24,'[2]eng'!$C$1:$D$585,2)</f>
        <v>PERRES Vincent</v>
      </c>
      <c r="E24" s="9" t="str">
        <f>VLOOKUP(B24,'[2]eng'!$C$1:$E$585,3)</f>
        <v>vcp loudéac</v>
      </c>
      <c r="F24" s="30"/>
      <c r="G24" s="32" t="str">
        <f>VLOOKUP(B24,'[2]eng'!$C$1:$I$585,6)</f>
        <v>06.22314</v>
      </c>
      <c r="H24" s="32">
        <f>VLOOKUP(B24,'[2]eng'!$C$1:$J$585,7)</f>
        <v>166</v>
      </c>
      <c r="I24" s="10">
        <f>VLOOKUP(B24,'[2]eng'!$C$1:$J$585,8)</f>
        <v>36692</v>
      </c>
      <c r="J24" s="14" t="s">
        <v>1</v>
      </c>
      <c r="K24" s="13">
        <f t="shared" si="1"/>
        <v>0.006355439814797137</v>
      </c>
      <c r="L24" s="33"/>
      <c r="M24" s="14"/>
      <c r="N24" s="34"/>
      <c r="O24" s="21"/>
    </row>
    <row r="25" spans="1:15" ht="12.75">
      <c r="A25" s="20">
        <f t="shared" si="0"/>
        <v>23</v>
      </c>
      <c r="B25" s="21">
        <v>640</v>
      </c>
      <c r="C25" s="29">
        <v>42106.61392523148</v>
      </c>
      <c r="D25" s="9" t="str">
        <f>VLOOKUP(B25,'[2]eng'!$C$1:$D$585,2)</f>
        <v>FRETTE Bertrand</v>
      </c>
      <c r="E25" s="9" t="str">
        <f>VLOOKUP(B25,'[2]eng'!$C$1:$E$585,3)</f>
        <v>ro bégard</v>
      </c>
      <c r="F25" s="30"/>
      <c r="G25" s="32" t="str">
        <f>VLOOKUP(B25,'[2]eng'!$C$1:$I$585,6)</f>
        <v>06.22071</v>
      </c>
      <c r="H25" s="32">
        <f>VLOOKUP(B25,'[2]eng'!$C$1:$J$585,7)</f>
        <v>148</v>
      </c>
      <c r="I25" s="10">
        <f>VLOOKUP(B25,'[2]eng'!$C$1:$J$585,8)</f>
        <v>36405</v>
      </c>
      <c r="J25" s="14" t="s">
        <v>1</v>
      </c>
      <c r="K25" s="13">
        <f t="shared" si="1"/>
        <v>0.006369791670294944</v>
      </c>
      <c r="L25" s="33"/>
      <c r="M25" s="14"/>
      <c r="N25" s="34"/>
      <c r="O25" s="21"/>
    </row>
    <row r="26" spans="1:15" ht="12.75">
      <c r="A26" s="20">
        <f t="shared" si="0"/>
        <v>24</v>
      </c>
      <c r="B26" s="21">
        <v>623</v>
      </c>
      <c r="C26" s="29">
        <v>42106.61424525463</v>
      </c>
      <c r="D26" s="9" t="str">
        <f>VLOOKUP(B26,'[2]eng'!$C$1:$D$585,2)</f>
        <v>VERMONT Riwan</v>
      </c>
      <c r="E26" s="9" t="str">
        <f>VLOOKUP(B26,'[2]eng'!$C$1:$E$585,3)</f>
        <v>école vtt du lié</v>
      </c>
      <c r="F26" s="30"/>
      <c r="G26" s="32" t="str">
        <f>VLOOKUP(B26,'[2]eng'!$C$1:$I$585,6)</f>
        <v>06.22351</v>
      </c>
      <c r="H26" s="32">
        <f>VLOOKUP(B26,'[2]eng'!$C$1:$J$585,7)</f>
        <v>146</v>
      </c>
      <c r="I26" s="10">
        <f>VLOOKUP(B26,'[2]eng'!$C$1:$J$585,8)</f>
        <v>36833</v>
      </c>
      <c r="J26" s="14" t="s">
        <v>1</v>
      </c>
      <c r="K26" s="13">
        <f t="shared" si="1"/>
        <v>0.006689814814308193</v>
      </c>
      <c r="L26" s="33"/>
      <c r="M26" s="14"/>
      <c r="N26" s="34"/>
      <c r="O26" s="21"/>
    </row>
    <row r="27" spans="1:15" ht="12.75">
      <c r="A27" s="20">
        <f t="shared" si="0"/>
        <v>25</v>
      </c>
      <c r="B27" s="21">
        <v>612</v>
      </c>
      <c r="C27" s="29">
        <v>42106.61467824074</v>
      </c>
      <c r="D27" s="9" t="str">
        <f>VLOOKUP(B27,'[2]eng'!$C$1:$D$585,2)</f>
        <v>GAIGNOT Valentin</v>
      </c>
      <c r="E27" s="9" t="str">
        <f>VLOOKUP(B27,'[2]eng'!$C$1:$E$585,3)</f>
        <v>ecc rance frémur</v>
      </c>
      <c r="F27" s="30"/>
      <c r="G27" s="32" t="str">
        <f>VLOOKUP(B27,'[2]eng'!$C$1:$I$585,6)</f>
        <v>06.22200</v>
      </c>
      <c r="H27" s="32">
        <f>VLOOKUP(B27,'[2]eng'!$C$1:$J$585,7)</f>
        <v>69</v>
      </c>
      <c r="I27" s="10">
        <f>VLOOKUP(B27,'[2]eng'!$C$1:$J$585,8)</f>
        <v>36537</v>
      </c>
      <c r="J27" s="14" t="s">
        <v>1</v>
      </c>
      <c r="K27" s="13">
        <f t="shared" si="1"/>
        <v>0.007122800925571937</v>
      </c>
      <c r="L27" s="33"/>
      <c r="M27" s="14"/>
      <c r="N27" s="34"/>
      <c r="O27" s="21"/>
    </row>
    <row r="28" spans="1:15" ht="12.75">
      <c r="A28" s="20">
        <f t="shared" si="0"/>
        <v>26</v>
      </c>
      <c r="B28" s="21">
        <v>676</v>
      </c>
      <c r="C28" s="29">
        <v>42106.61476979167</v>
      </c>
      <c r="D28" s="9" t="str">
        <f>VLOOKUP(B28,'[2]eng'!$C$1:$D$585,2)</f>
        <v>TREMEL Pierre</v>
      </c>
      <c r="E28" s="9" t="str">
        <f>VLOOKUP(B28,'[2]eng'!$C$1:$E$585,3)</f>
        <v>ro bégard</v>
      </c>
      <c r="F28" s="30"/>
      <c r="G28" s="32" t="str">
        <f>VLOOKUP(B28,'[2]eng'!$C$1:$I$585,6)</f>
        <v>06.22071</v>
      </c>
      <c r="H28" s="32">
        <f>VLOOKUP(B28,'[2]eng'!$C$1:$J$585,7)</f>
        <v>25</v>
      </c>
      <c r="I28" s="10">
        <f>VLOOKUP(B28,'[2]eng'!$C$1:$J$585,8)</f>
        <v>36807</v>
      </c>
      <c r="J28" s="14" t="s">
        <v>1</v>
      </c>
      <c r="K28" s="13">
        <f>C28-C$3</f>
        <v>0.007214351855509449</v>
      </c>
      <c r="L28" s="33"/>
      <c r="M28" s="14"/>
      <c r="N28" s="34"/>
      <c r="O28" s="21"/>
    </row>
    <row r="29" spans="1:15" ht="12.75">
      <c r="A29" s="20">
        <f t="shared" si="0"/>
        <v>27</v>
      </c>
      <c r="B29" s="21">
        <v>618</v>
      </c>
      <c r="C29" s="29">
        <v>42106.61478321759</v>
      </c>
      <c r="D29" s="9" t="str">
        <f>VLOOKUP(B29,'[2]eng'!$C$1:$D$585,2)</f>
        <v>ALIX Ewen</v>
      </c>
      <c r="E29" s="9" t="str">
        <f>VLOOKUP(B29,'[2]eng'!$C$1:$E$585,3)</f>
        <v>vcs betton</v>
      </c>
      <c r="F29" s="30"/>
      <c r="G29" s="32" t="str">
        <f>VLOOKUP(B29,'[2]eng'!$C$1:$I$585,6)</f>
        <v>06.35262</v>
      </c>
      <c r="H29" s="32">
        <f>VLOOKUP(B29,'[2]eng'!$C$1:$J$585,7)</f>
        <v>54</v>
      </c>
      <c r="I29" s="10">
        <f>VLOOKUP(B29,'[2]eng'!$C$1:$J$585,8)</f>
        <v>36682</v>
      </c>
      <c r="J29" s="14" t="s">
        <v>1</v>
      </c>
      <c r="K29" s="13">
        <f>C29-C$3</f>
        <v>0.007227777779917233</v>
      </c>
      <c r="L29" s="33"/>
      <c r="M29" s="14"/>
      <c r="N29" s="34"/>
      <c r="O29" s="21"/>
    </row>
    <row r="30" spans="1:15" ht="12.75">
      <c r="A30" s="20">
        <f t="shared" si="0"/>
        <v>28</v>
      </c>
      <c r="B30" s="21">
        <v>631</v>
      </c>
      <c r="C30" s="29">
        <v>42106.61486446759</v>
      </c>
      <c r="D30" s="9" t="str">
        <f>VLOOKUP(B30,'[2]eng'!$C$1:$D$585,2)</f>
        <v>PHILIPPE Johan</v>
      </c>
      <c r="E30" s="9" t="str">
        <f>VLOOKUP(B30,'[2]eng'!$C$1:$E$585,3)</f>
        <v>ec plestin trégor</v>
      </c>
      <c r="F30" s="30"/>
      <c r="G30" s="32" t="str">
        <f>VLOOKUP(B30,'[2]eng'!$C$1:$I$585,6)</f>
        <v>06.22163</v>
      </c>
      <c r="H30" s="32">
        <f>VLOOKUP(B30,'[2]eng'!$C$1:$J$585,7)</f>
        <v>223</v>
      </c>
      <c r="I30" s="10">
        <f>VLOOKUP(B30,'[2]eng'!$C$1:$J$585,8)</f>
        <v>36634</v>
      </c>
      <c r="J30" s="14" t="s">
        <v>1</v>
      </c>
      <c r="K30" s="13">
        <f>C30-C$3</f>
        <v>0.007309027780138422</v>
      </c>
      <c r="L30" s="33"/>
      <c r="M30" s="14"/>
      <c r="N30" s="34"/>
      <c r="O30" s="21"/>
    </row>
    <row r="31" spans="1:15" ht="12.75">
      <c r="A31" s="20">
        <f t="shared" si="0"/>
        <v>29</v>
      </c>
      <c r="B31" s="21">
        <v>683</v>
      </c>
      <c r="C31" s="29">
        <v>42106.61512372685</v>
      </c>
      <c r="D31" s="9" t="str">
        <f>VLOOKUP(B31,'[2]eng'!$C$1:$D$585,2)</f>
        <v>HAZARD Nathanaël</v>
      </c>
      <c r="E31" s="9" t="str">
        <f>VLOOKUP(B31,'[2]eng'!$C$1:$E$585,3)</f>
        <v>école vtt du lié</v>
      </c>
      <c r="F31" s="30"/>
      <c r="G31" s="32" t="str">
        <f>VLOOKUP(B31,'[2]eng'!$C$1:$I$585,6)</f>
        <v>06.22351</v>
      </c>
      <c r="H31" s="32">
        <f>VLOOKUP(B31,'[2]eng'!$C$1:$J$585,7)</f>
        <v>77</v>
      </c>
      <c r="I31" s="10">
        <f>VLOOKUP(B31,'[2]eng'!$C$1:$J$585,8)</f>
        <v>36514</v>
      </c>
      <c r="J31" s="14" t="s">
        <v>1</v>
      </c>
      <c r="K31" s="13">
        <f>C31-C$3</f>
        <v>0.0075682870374294</v>
      </c>
      <c r="L31" s="33"/>
      <c r="M31" s="14"/>
      <c r="N31" s="34"/>
      <c r="O31" s="21"/>
    </row>
    <row r="32" spans="1:15" ht="12.75">
      <c r="A32" s="20">
        <f t="shared" si="0"/>
        <v>30</v>
      </c>
      <c r="B32" s="21">
        <v>620</v>
      </c>
      <c r="C32" s="29">
        <v>42106.61522407408</v>
      </c>
      <c r="D32" s="9" t="str">
        <f>VLOOKUP(B32,'[2]eng'!$C$1:$D$585,2)</f>
        <v>LE CADRE Romain</v>
      </c>
      <c r="E32" s="9" t="str">
        <f>VLOOKUP(B32,'[2]eng'!$C$1:$E$585,3)</f>
        <v>véloce vannetais </v>
      </c>
      <c r="F32" s="30"/>
      <c r="G32" s="32" t="str">
        <f>VLOOKUP(B32,'[2]eng'!$C$1:$I$585,6)</f>
        <v>06.56083</v>
      </c>
      <c r="H32" s="32">
        <f>VLOOKUP(B32,'[2]eng'!$C$1:$J$585,7)</f>
        <v>142</v>
      </c>
      <c r="I32" s="10">
        <f>VLOOKUP(B32,'[2]eng'!$C$1:$J$585,8)</f>
        <v>36220</v>
      </c>
      <c r="J32" s="14" t="s">
        <v>1</v>
      </c>
      <c r="K32" s="13">
        <f aca="true" t="shared" si="2" ref="K32:K47">C32-C$3</f>
        <v>0.007668634265428409</v>
      </c>
      <c r="L32" s="33"/>
      <c r="M32" s="14"/>
      <c r="N32" s="34"/>
      <c r="O32" s="21"/>
    </row>
    <row r="33" spans="1:15" ht="12.75">
      <c r="A33" s="20">
        <f t="shared" si="0"/>
        <v>31</v>
      </c>
      <c r="B33" s="21">
        <v>628</v>
      </c>
      <c r="C33" s="29">
        <v>42106.615373148146</v>
      </c>
      <c r="D33" s="9" t="str">
        <f>VLOOKUP(B33,'[2]eng'!$C$1:$D$585,2)</f>
        <v>COUASNON Cédric</v>
      </c>
      <c r="E33" s="9" t="str">
        <f>VLOOKUP(B33,'[2]eng'!$C$1:$E$585,3)</f>
        <v>vc de l'évron</v>
      </c>
      <c r="F33" s="30"/>
      <c r="G33" s="32" t="str">
        <f>VLOOKUP(B33,'[2]eng'!$C$1:$I$585,6)</f>
        <v>06.22265</v>
      </c>
      <c r="H33" s="32">
        <f>VLOOKUP(B33,'[2]eng'!$C$1:$J$585,7)</f>
        <v>143</v>
      </c>
      <c r="I33" s="10">
        <f>VLOOKUP(B33,'[2]eng'!$C$1:$J$585,8)</f>
        <v>36813</v>
      </c>
      <c r="J33" s="14" t="s">
        <v>1</v>
      </c>
      <c r="K33" s="13">
        <f t="shared" si="2"/>
        <v>0.007817708334187046</v>
      </c>
      <c r="L33" s="33"/>
      <c r="M33" s="14"/>
      <c r="N33" s="34"/>
      <c r="O33" s="21"/>
    </row>
    <row r="34" spans="1:15" ht="12.75">
      <c r="A34" s="20">
        <f t="shared" si="0"/>
        <v>32</v>
      </c>
      <c r="B34" s="21">
        <v>607</v>
      </c>
      <c r="C34" s="29">
        <v>42106.61555925926</v>
      </c>
      <c r="D34" s="9" t="str">
        <f>VLOOKUP(B34,'[2]eng'!$C$1:$D$585,2)</f>
        <v>LE MAUX Axel</v>
      </c>
      <c r="E34" s="9" t="str">
        <f>VLOOKUP(B34,'[2]eng'!$C$1:$E$585,3)</f>
        <v>vtt cotes d'armor</v>
      </c>
      <c r="F34" s="30"/>
      <c r="G34" s="32" t="str">
        <f>VLOOKUP(B34,'[2]eng'!$C$1:$I$585,6)</f>
        <v>06.22233</v>
      </c>
      <c r="H34" s="32">
        <f>VLOOKUP(B34,'[2]eng'!$C$1:$J$585,7)</f>
        <v>79</v>
      </c>
      <c r="I34" s="10">
        <f>VLOOKUP(B34,'[2]eng'!$C$1:$J$585,8)</f>
        <v>36202</v>
      </c>
      <c r="J34" s="14" t="s">
        <v>1</v>
      </c>
      <c r="K34" s="13">
        <f t="shared" si="2"/>
        <v>0.008003819450095762</v>
      </c>
      <c r="L34" s="33"/>
      <c r="M34" s="14"/>
      <c r="N34" s="34"/>
      <c r="O34" s="21"/>
    </row>
    <row r="35" spans="1:15" ht="12.75">
      <c r="A35" s="20">
        <f t="shared" si="0"/>
        <v>33</v>
      </c>
      <c r="B35" s="21">
        <v>629</v>
      </c>
      <c r="C35" s="29">
        <v>42106.61577152778</v>
      </c>
      <c r="D35" s="9" t="str">
        <f>VLOOKUP(B35,'[2]eng'!$C$1:$D$585,2)</f>
        <v>LEROY Sam</v>
      </c>
      <c r="E35" s="9" t="str">
        <f>VLOOKUP(B35,'[2]eng'!$C$1:$E$585,3)</f>
        <v>ac st broladre</v>
      </c>
      <c r="F35" s="30"/>
      <c r="G35" s="32" t="str">
        <f>VLOOKUP(B35,'[2]eng'!$C$1:$I$585,6)</f>
        <v>06.35307</v>
      </c>
      <c r="H35" s="32">
        <f>VLOOKUP(B35,'[2]eng'!$C$1:$J$585,7)</f>
        <v>92</v>
      </c>
      <c r="I35" s="10">
        <f>VLOOKUP(B35,'[2]eng'!$C$1:$J$585,8)</f>
        <v>36360</v>
      </c>
      <c r="J35" s="14" t="s">
        <v>1</v>
      </c>
      <c r="K35" s="13">
        <f t="shared" si="2"/>
        <v>0.008216087968321517</v>
      </c>
      <c r="L35" s="33"/>
      <c r="M35" s="14"/>
      <c r="N35" s="34"/>
      <c r="O35" s="21"/>
    </row>
    <row r="36" spans="1:15" ht="12.75">
      <c r="A36" s="20">
        <f t="shared" si="0"/>
        <v>34</v>
      </c>
      <c r="B36" s="21">
        <v>673</v>
      </c>
      <c r="C36" s="29">
        <v>42106.61623761574</v>
      </c>
      <c r="D36" s="9" t="str">
        <f>VLOOKUP(B36,'[2]eng'!$C$1:$D$585,2)</f>
        <v>GOUAULT Mathieu</v>
      </c>
      <c r="E36" s="9" t="str">
        <f>VLOOKUP(B36,'[2]eng'!$C$1:$E$585,3)</f>
        <v>vc de l'évron</v>
      </c>
      <c r="F36" s="30"/>
      <c r="G36" s="32" t="str">
        <f>VLOOKUP(B36,'[2]eng'!$C$1:$I$585,6)</f>
        <v>06.22265</v>
      </c>
      <c r="H36" s="32">
        <f>VLOOKUP(B36,'[2]eng'!$C$1:$J$585,7)</f>
        <v>20</v>
      </c>
      <c r="I36" s="10">
        <f>VLOOKUP(B36,'[2]eng'!$C$1:$J$585,8)</f>
        <v>36636</v>
      </c>
      <c r="J36" s="14" t="s">
        <v>1</v>
      </c>
      <c r="K36" s="13">
        <f t="shared" si="2"/>
        <v>0.00868217592505971</v>
      </c>
      <c r="L36" s="33"/>
      <c r="M36" s="14"/>
      <c r="N36" s="34"/>
      <c r="O36" s="21"/>
    </row>
    <row r="37" spans="1:15" ht="12.75">
      <c r="A37" s="20">
        <f t="shared" si="0"/>
        <v>35</v>
      </c>
      <c r="B37" s="21">
        <v>669</v>
      </c>
      <c r="C37" s="29">
        <v>42106.616666319445</v>
      </c>
      <c r="D37" s="9" t="str">
        <f>VLOOKUP(B37,'[2]eng'!$C$1:$D$585,2)</f>
        <v>TUAL Josselin</v>
      </c>
      <c r="E37" s="9" t="str">
        <f>VLOOKUP(B37,'[2]eng'!$C$1:$E$585,3)</f>
        <v>cc liffré</v>
      </c>
      <c r="F37" s="30"/>
      <c r="G37" s="32" t="str">
        <f>VLOOKUP(B37,'[2]eng'!$C$1:$I$585,6)</f>
        <v>06.35138</v>
      </c>
      <c r="H37" s="32">
        <f>VLOOKUP(B37,'[2]eng'!$C$1:$J$585,7)</f>
        <v>156</v>
      </c>
      <c r="I37" s="10">
        <f>VLOOKUP(B37,'[2]eng'!$C$1:$J$585,8)</f>
        <v>36178</v>
      </c>
      <c r="J37" s="14" t="s">
        <v>1</v>
      </c>
      <c r="K37" s="13">
        <f t="shared" si="2"/>
        <v>0.009110879633226432</v>
      </c>
      <c r="L37" s="33"/>
      <c r="M37" s="14"/>
      <c r="N37" s="34"/>
      <c r="O37" s="21"/>
    </row>
    <row r="38" spans="1:15" ht="12.75">
      <c r="A38" s="20">
        <f t="shared" si="0"/>
        <v>36</v>
      </c>
      <c r="B38" s="21">
        <v>619</v>
      </c>
      <c r="C38" s="29">
        <v>42106.61668784722</v>
      </c>
      <c r="D38" s="9" t="str">
        <f>VLOOKUP(B38,'[2]eng'!$C$1:$D$585,2)</f>
        <v>BOUEXIERE Kilian</v>
      </c>
      <c r="E38" s="9" t="str">
        <f>VLOOKUP(B38,'[2]eng'!$C$1:$E$585,3)</f>
        <v>team bikers 22</v>
      </c>
      <c r="F38" s="30"/>
      <c r="G38" s="32" t="str">
        <f>VLOOKUP(B38,'[2]eng'!$C$1:$I$585,6)</f>
        <v>06.22284</v>
      </c>
      <c r="H38" s="32">
        <f>VLOOKUP(B38,'[2]eng'!$C$1:$J$585,7)</f>
        <v>37</v>
      </c>
      <c r="I38" s="10">
        <f>VLOOKUP(B38,'[2]eng'!$C$1:$J$585,8)</f>
        <v>36219</v>
      </c>
      <c r="J38" s="14" t="s">
        <v>1</v>
      </c>
      <c r="K38" s="13">
        <f t="shared" si="2"/>
        <v>0.009132407409197185</v>
      </c>
      <c r="L38" s="33"/>
      <c r="M38" s="14"/>
      <c r="N38" s="34"/>
      <c r="O38" s="21"/>
    </row>
    <row r="39" spans="1:15" ht="12.75">
      <c r="A39" s="20">
        <f t="shared" si="0"/>
        <v>37</v>
      </c>
      <c r="B39" s="21">
        <v>644</v>
      </c>
      <c r="C39" s="29">
        <v>42106.61680393518</v>
      </c>
      <c r="D39" s="9" t="str">
        <f>VLOOKUP(B39,'[2]eng'!$C$1:$D$585,2)</f>
        <v>DACQUAIT Antoine</v>
      </c>
      <c r="E39" s="9" t="str">
        <f>VLOOKUP(B39,'[2]eng'!$C$1:$E$585,3)</f>
        <v>vélo taupont</v>
      </c>
      <c r="F39" s="30"/>
      <c r="G39" s="32" t="str">
        <f>VLOOKUP(B39,'[2]eng'!$C$1:$I$585,6)</f>
        <v>06.56231</v>
      </c>
      <c r="H39" s="32">
        <f>VLOOKUP(B39,'[2]eng'!$C$1:$J$585,7)</f>
        <v>4</v>
      </c>
      <c r="I39" s="10">
        <f>VLOOKUP(B39,'[2]eng'!$C$1:$J$585,8)</f>
        <v>36595</v>
      </c>
      <c r="J39" s="14" t="s">
        <v>1</v>
      </c>
      <c r="K39" s="13">
        <f t="shared" si="2"/>
        <v>0.009248495371139143</v>
      </c>
      <c r="L39" s="33"/>
      <c r="M39" s="14"/>
      <c r="N39" s="34"/>
      <c r="O39" s="21"/>
    </row>
    <row r="40" spans="1:15" ht="12.75">
      <c r="A40" s="20">
        <f t="shared" si="0"/>
        <v>38</v>
      </c>
      <c r="B40" s="21">
        <v>666</v>
      </c>
      <c r="C40" s="29">
        <v>42106.61709328704</v>
      </c>
      <c r="D40" s="9" t="str">
        <f>VLOOKUP(B40,'[2]eng'!$C$1:$D$585,2)</f>
        <v>BOYER Ewen</v>
      </c>
      <c r="E40" s="9" t="str">
        <f>VLOOKUP(B40,'[2]eng'!$C$1:$E$585,3)</f>
        <v>ec plestin trégor</v>
      </c>
      <c r="F40" s="30"/>
      <c r="G40" s="32" t="str">
        <f>VLOOKUP(B40,'[2]eng'!$C$1:$I$585,6)</f>
        <v>06.22163</v>
      </c>
      <c r="H40" s="32">
        <f>VLOOKUP(B40,'[2]eng'!$C$1:$J$585,7)</f>
        <v>6</v>
      </c>
      <c r="I40" s="10" t="str">
        <f>VLOOKUP(B40,'[2]eng'!$C$1:$J$585,8)</f>
        <v> 20/04/2000 </v>
      </c>
      <c r="J40" s="14" t="s">
        <v>1</v>
      </c>
      <c r="K40" s="13">
        <f t="shared" si="2"/>
        <v>0.009537847225146834</v>
      </c>
      <c r="L40" s="33"/>
      <c r="M40" s="14"/>
      <c r="N40" s="34"/>
      <c r="O40" s="21"/>
    </row>
    <row r="41" spans="1:15" ht="12.75">
      <c r="A41" s="20">
        <f t="shared" si="0"/>
        <v>39</v>
      </c>
      <c r="B41" s="21">
        <v>665</v>
      </c>
      <c r="C41" s="29">
        <v>42106.61717893519</v>
      </c>
      <c r="D41" s="9" t="str">
        <f>VLOOKUP(B41,'[2]eng'!$C$1:$D$585,2)</f>
        <v>LE CADRE Mathis</v>
      </c>
      <c r="E41" s="9" t="str">
        <f>VLOOKUP(B41,'[2]eng'!$C$1:$E$585,3)</f>
        <v>véloce vannetais </v>
      </c>
      <c r="F41" s="30"/>
      <c r="G41" s="32" t="str">
        <f>VLOOKUP(B41,'[2]eng'!$C$1:$I$585,6)</f>
        <v>06.56083</v>
      </c>
      <c r="H41" s="32">
        <f>VLOOKUP(B41,'[2]eng'!$C$1:$J$585,7)</f>
        <v>128</v>
      </c>
      <c r="I41" s="10">
        <f>VLOOKUP(B41,'[2]eng'!$C$1:$J$585,8)</f>
        <v>36663</v>
      </c>
      <c r="J41" s="14" t="s">
        <v>1</v>
      </c>
      <c r="K41" s="13">
        <f t="shared" si="2"/>
        <v>0.009623495374398772</v>
      </c>
      <c r="L41" s="33"/>
      <c r="M41" s="14"/>
      <c r="N41" s="34"/>
      <c r="O41" s="21"/>
    </row>
    <row r="42" spans="1:15" ht="12.75">
      <c r="A42" s="20">
        <f t="shared" si="0"/>
        <v>40</v>
      </c>
      <c r="B42" s="21">
        <v>627</v>
      </c>
      <c r="C42" s="29">
        <v>42106.61717893519</v>
      </c>
      <c r="D42" s="9" t="str">
        <f>VLOOKUP(B42,'[2]eng'!$C$1:$D$585,2)</f>
        <v>BODRAIS Martin</v>
      </c>
      <c r="E42" s="9" t="str">
        <f>VLOOKUP(B42,'[2]eng'!$C$1:$E$585,3)</f>
        <v>ecc rance frémur</v>
      </c>
      <c r="F42" s="30"/>
      <c r="G42" s="32" t="str">
        <f>VLOOKUP(B42,'[2]eng'!$C$1:$I$585,6)</f>
        <v>06.22200</v>
      </c>
      <c r="H42" s="32">
        <f>VLOOKUP(B42,'[2]eng'!$C$1:$J$585,7)</f>
        <v>63</v>
      </c>
      <c r="I42" s="10">
        <f>VLOOKUP(B42,'[2]eng'!$C$1:$J$585,8)</f>
        <v>36796</v>
      </c>
      <c r="J42" s="14" t="s">
        <v>1</v>
      </c>
      <c r="K42" s="13">
        <f t="shared" si="2"/>
        <v>0.009623495374398772</v>
      </c>
      <c r="L42" s="33"/>
      <c r="M42" s="14"/>
      <c r="N42" s="34"/>
      <c r="O42" s="21"/>
    </row>
    <row r="43" spans="1:15" ht="12.75">
      <c r="A43" s="20">
        <f aca="true" t="shared" si="3" ref="A43:A49">A42+1</f>
        <v>41</v>
      </c>
      <c r="B43" s="21">
        <v>610</v>
      </c>
      <c r="C43" s="29">
        <v>42106.61764189815</v>
      </c>
      <c r="D43" s="9" t="str">
        <f>VLOOKUP(B43,'[2]eng'!$C$1:$D$585,2)</f>
        <v>LE BIHAN Romain</v>
      </c>
      <c r="E43" s="9" t="str">
        <f>VLOOKUP(B43,'[2]eng'!$C$1:$E$585,3)</f>
        <v>ro bégard</v>
      </c>
      <c r="F43" s="30"/>
      <c r="G43" s="32" t="str">
        <f>VLOOKUP(B43,'[2]eng'!$C$1:$I$585,6)</f>
        <v>06.22071</v>
      </c>
      <c r="H43" s="32">
        <f>VLOOKUP(B43,'[2]eng'!$C$1:$J$585,7)</f>
        <v>69</v>
      </c>
      <c r="I43" s="10">
        <f>VLOOKUP(B43,'[2]eng'!$C$1:$J$585,8)</f>
        <v>36273</v>
      </c>
      <c r="J43" s="14" t="s">
        <v>1</v>
      </c>
      <c r="K43" s="13">
        <f t="shared" si="2"/>
        <v>0.010086458336445503</v>
      </c>
      <c r="L43" s="33"/>
      <c r="M43" s="14"/>
      <c r="N43" s="34"/>
      <c r="O43" s="21"/>
    </row>
    <row r="44" spans="1:15" ht="12.75">
      <c r="A44" s="20">
        <f t="shared" si="3"/>
        <v>42</v>
      </c>
      <c r="B44" s="21">
        <v>613</v>
      </c>
      <c r="C44" s="29">
        <v>42106.61807280093</v>
      </c>
      <c r="D44" s="9" t="str">
        <f>VLOOKUP(B44,'[2]eng'!$C$1:$D$585,2)</f>
        <v>LE COINTE Morgan</v>
      </c>
      <c r="E44" s="9" t="str">
        <f>VLOOKUP(B44,'[2]eng'!$C$1:$E$585,3)</f>
        <v>vélo taupont</v>
      </c>
      <c r="F44" s="30"/>
      <c r="G44" s="32" t="str">
        <f>VLOOKUP(B44,'[2]eng'!$C$1:$I$585,6)</f>
        <v>06.56231</v>
      </c>
      <c r="H44" s="32">
        <f>VLOOKUP(B44,'[2]eng'!$C$1:$J$585,7)</f>
        <v>72</v>
      </c>
      <c r="I44" s="10">
        <f>VLOOKUP(B44,'[2]eng'!$C$1:$J$585,8)</f>
        <v>36765</v>
      </c>
      <c r="J44" s="14" t="s">
        <v>1</v>
      </c>
      <c r="K44" s="13">
        <f t="shared" si="2"/>
        <v>0.01051736111548962</v>
      </c>
      <c r="L44" s="33"/>
      <c r="M44" s="14"/>
      <c r="N44" s="34"/>
      <c r="O44" s="21"/>
    </row>
    <row r="45" spans="1:15" ht="12.75">
      <c r="A45" s="20">
        <f t="shared" si="3"/>
        <v>43</v>
      </c>
      <c r="B45" s="21">
        <v>685</v>
      </c>
      <c r="C45" s="29">
        <v>42106.61956423611</v>
      </c>
      <c r="D45" s="9" t="str">
        <f>VLOOKUP(B45,'[2]eng'!$C$1:$D$585,2)</f>
        <v>GUGUEN Kilian</v>
      </c>
      <c r="E45" s="9" t="str">
        <f>VLOOKUP(B45,'[2]eng'!$C$1:$E$585,3)</f>
        <v>école vtt du lié</v>
      </c>
      <c r="F45" s="30"/>
      <c r="G45" s="32" t="str">
        <f>VLOOKUP(B45,'[2]eng'!$C$1:$I$585,6)</f>
        <v>06.22351</v>
      </c>
      <c r="H45" s="32">
        <f>VLOOKUP(B45,'[2]eng'!$C$1:$J$585,7)</f>
        <v>61</v>
      </c>
      <c r="I45" s="10">
        <f>VLOOKUP(B45,'[2]eng'!$C$1:$J$585,8)</f>
        <v>36360</v>
      </c>
      <c r="J45" s="14" t="s">
        <v>1</v>
      </c>
      <c r="K45" s="13">
        <f t="shared" si="2"/>
        <v>0.01200879630050622</v>
      </c>
      <c r="L45" s="33"/>
      <c r="M45" s="14"/>
      <c r="N45" s="34"/>
      <c r="O45" s="21"/>
    </row>
    <row r="46" spans="1:15" ht="12.75">
      <c r="A46" s="20">
        <f t="shared" si="3"/>
        <v>44</v>
      </c>
      <c r="B46" s="21">
        <v>636</v>
      </c>
      <c r="C46" s="29">
        <v>42106.61961608796</v>
      </c>
      <c r="D46" s="9" t="str">
        <f>VLOOKUP(B46,'[2]eng'!$C$1:$D$585,2)</f>
        <v>GUILLOSSOU Théo</v>
      </c>
      <c r="E46" s="9" t="str">
        <f>VLOOKUP(B46,'[2]eng'!$C$1:$E$585,3)</f>
        <v>vc de l'évron</v>
      </c>
      <c r="F46" s="30"/>
      <c r="G46" s="32" t="str">
        <f>VLOOKUP(B46,'[2]eng'!$C$1:$I$585,6)</f>
        <v>06.22265</v>
      </c>
      <c r="H46" s="32">
        <f>VLOOKUP(B46,'[2]eng'!$C$1:$J$585,7)</f>
        <v>55</v>
      </c>
      <c r="I46" s="10">
        <f>VLOOKUP(B46,'[2]eng'!$C$1:$J$585,8)</f>
        <v>36381</v>
      </c>
      <c r="J46" s="14" t="s">
        <v>1</v>
      </c>
      <c r="K46" s="13">
        <f t="shared" si="2"/>
        <v>0.012060648150509223</v>
      </c>
      <c r="L46" s="33"/>
      <c r="M46" s="14"/>
      <c r="N46" s="34"/>
      <c r="O46" s="21"/>
    </row>
    <row r="47" spans="1:15" ht="12.75">
      <c r="A47" s="20">
        <f t="shared" si="3"/>
        <v>45</v>
      </c>
      <c r="B47" s="21">
        <v>637</v>
      </c>
      <c r="C47" s="29">
        <v>42106.61975196759</v>
      </c>
      <c r="D47" s="9" t="str">
        <f>VLOOKUP(B47,'[2]eng'!$C$1:$D$585,2)</f>
        <v>TREHEN Yoann</v>
      </c>
      <c r="E47" s="9" t="str">
        <f>VLOOKUP(B47,'[2]eng'!$C$1:$E$585,3)</f>
        <v>école vtt du lié</v>
      </c>
      <c r="F47" s="30"/>
      <c r="G47" s="32" t="str">
        <f>VLOOKUP(B47,'[2]eng'!$C$1:$I$585,6)</f>
        <v>06.22351</v>
      </c>
      <c r="H47" s="32">
        <f>VLOOKUP(B47,'[2]eng'!$C$1:$J$585,7)</f>
        <v>25</v>
      </c>
      <c r="I47" s="10">
        <f>VLOOKUP(B47,'[2]eng'!$C$1:$J$585,8)</f>
        <v>36722</v>
      </c>
      <c r="J47" s="14" t="s">
        <v>1</v>
      </c>
      <c r="K47" s="13">
        <f t="shared" si="2"/>
        <v>0.012196527779451571</v>
      </c>
      <c r="L47" s="33"/>
      <c r="M47" s="14"/>
      <c r="N47" s="34"/>
      <c r="O47" s="21"/>
    </row>
    <row r="48" spans="1:15" ht="12.75">
      <c r="A48" s="20">
        <f t="shared" si="3"/>
        <v>46</v>
      </c>
      <c r="B48" s="21">
        <v>684</v>
      </c>
      <c r="C48" s="29">
        <v>42106.61025752315</v>
      </c>
      <c r="D48" s="9" t="str">
        <f>VLOOKUP(B48,'[2]eng'!$C$1:$D$585,2)</f>
        <v>NEBOUT Loik</v>
      </c>
      <c r="E48" s="9" t="str">
        <f>VLOOKUP(B48,'[2]eng'!$C$1:$E$585,3)</f>
        <v>uc auray</v>
      </c>
      <c r="F48" s="30"/>
      <c r="G48" s="32" t="str">
        <f>VLOOKUP(B48,'[2]eng'!$C$1:$I$585,6)</f>
        <v>06.56041</v>
      </c>
      <c r="H48" s="32">
        <f>VLOOKUP(B48,'[2]eng'!$C$1:$J$585,7)</f>
        <v>95</v>
      </c>
      <c r="I48" s="10">
        <f>VLOOKUP(B48,'[2]eng'!$C$1:$J$585,8)</f>
        <v>36732</v>
      </c>
      <c r="J48" s="14" t="s">
        <v>1</v>
      </c>
      <c r="K48" s="13" t="s">
        <v>40</v>
      </c>
      <c r="L48" s="33"/>
      <c r="M48" s="14"/>
      <c r="N48" s="34"/>
      <c r="O48" s="21"/>
    </row>
    <row r="49" spans="1:15" ht="12.75">
      <c r="A49" s="20">
        <f t="shared" si="3"/>
        <v>47</v>
      </c>
      <c r="B49" s="21">
        <v>687</v>
      </c>
      <c r="C49" s="29">
        <v>42106.62214224537</v>
      </c>
      <c r="D49" s="9" t="str">
        <f>VLOOKUP(B49,'[2]eng'!$C$1:$D$585,2)</f>
        <v>MARJOT Antoine</v>
      </c>
      <c r="E49" s="9" t="str">
        <f>VLOOKUP(B49,'[2]eng'!$C$1:$E$585,3)</f>
        <v>école vtt du lié</v>
      </c>
      <c r="F49" s="30"/>
      <c r="G49" s="32" t="str">
        <f>VLOOKUP(B49,'[2]eng'!$C$1:$I$585,6)</f>
        <v>06.22351</v>
      </c>
      <c r="H49" s="32">
        <f>VLOOKUP(B49,'[2]eng'!$C$1:$J$585,7)</f>
        <v>35</v>
      </c>
      <c r="I49" s="10">
        <f>VLOOKUP(B49,'[2]eng'!$C$1:$J$585,8)</f>
        <v>36419</v>
      </c>
      <c r="J49" s="14" t="s">
        <v>1</v>
      </c>
      <c r="K49" s="13" t="s">
        <v>40</v>
      </c>
      <c r="L49" s="33"/>
      <c r="M49" s="14"/>
      <c r="N49" s="34"/>
      <c r="O49" s="21"/>
    </row>
    <row r="50" spans="2:15" ht="12.75">
      <c r="B50" s="21"/>
      <c r="D50" s="9"/>
      <c r="E50" s="9"/>
      <c r="F50" s="30"/>
      <c r="G50" s="32"/>
      <c r="H50" s="32"/>
      <c r="I50" s="10"/>
      <c r="K50" s="13"/>
      <c r="L50" s="33"/>
      <c r="M50" s="14"/>
      <c r="N50" s="34"/>
      <c r="O50" s="21"/>
    </row>
    <row r="51" spans="2:15" ht="12.75">
      <c r="B51" s="21"/>
      <c r="D51" s="9"/>
      <c r="E51" s="9"/>
      <c r="F51" s="30"/>
      <c r="G51" s="32"/>
      <c r="H51" s="32"/>
      <c r="I51" s="10"/>
      <c r="K51" s="13"/>
      <c r="L51" s="33"/>
      <c r="M51" s="14"/>
      <c r="N51" s="34"/>
      <c r="O51" s="21"/>
    </row>
    <row r="52" spans="2:15" ht="12.75">
      <c r="B52" s="21"/>
      <c r="D52" s="9"/>
      <c r="E52" s="9"/>
      <c r="F52" s="30"/>
      <c r="G52" s="32"/>
      <c r="H52" s="32"/>
      <c r="I52" s="10"/>
      <c r="K52" s="13"/>
      <c r="L52" s="33"/>
      <c r="M52" s="14"/>
      <c r="N52" s="34"/>
      <c r="O52" s="21"/>
    </row>
    <row r="53" spans="2:14" ht="12.75">
      <c r="B53" s="21"/>
      <c r="D53" s="9"/>
      <c r="E53" s="9"/>
      <c r="F53" s="30"/>
      <c r="G53" s="32"/>
      <c r="H53" s="32"/>
      <c r="I53" s="10"/>
      <c r="K53" s="13"/>
      <c r="L53" s="33"/>
      <c r="M53" s="14"/>
      <c r="N53" s="34"/>
    </row>
    <row r="54" spans="2:14" ht="12.75">
      <c r="B54" s="21"/>
      <c r="D54" s="9"/>
      <c r="E54" s="9"/>
      <c r="F54" s="30"/>
      <c r="G54" s="32"/>
      <c r="H54" s="32"/>
      <c r="I54" s="10"/>
      <c r="K54" s="13"/>
      <c r="L54" s="33"/>
      <c r="M54" s="14"/>
      <c r="N54" s="34"/>
    </row>
    <row r="55" spans="2:14" ht="12.75">
      <c r="B55" s="21"/>
      <c r="D55" s="9"/>
      <c r="E55" s="9"/>
      <c r="F55" s="30"/>
      <c r="G55" s="32"/>
      <c r="H55" s="32"/>
      <c r="I55" s="10"/>
      <c r="K55" s="13"/>
      <c r="L55" s="33"/>
      <c r="M55" s="14"/>
      <c r="N55" s="34"/>
    </row>
    <row r="56" spans="2:15" ht="12.75">
      <c r="B56" s="21"/>
      <c r="D56" s="9"/>
      <c r="E56" s="9"/>
      <c r="F56" s="30"/>
      <c r="G56" s="32"/>
      <c r="H56" s="32"/>
      <c r="I56" s="10"/>
      <c r="K56" s="13"/>
      <c r="L56" s="33"/>
      <c r="M56" s="14"/>
      <c r="N56" s="34"/>
      <c r="O56" s="21"/>
    </row>
    <row r="57" spans="2:15" ht="12.75">
      <c r="B57" s="21"/>
      <c r="D57" s="9"/>
      <c r="E57" s="9"/>
      <c r="F57" s="30"/>
      <c r="G57" s="32"/>
      <c r="H57" s="32"/>
      <c r="I57" s="10"/>
      <c r="K57" s="13"/>
      <c r="L57" s="33"/>
      <c r="M57" s="14"/>
      <c r="N57" s="34"/>
      <c r="O57" s="21"/>
    </row>
    <row r="58" spans="2:15" ht="12.75">
      <c r="B58" s="21"/>
      <c r="D58" s="9"/>
      <c r="E58" s="9"/>
      <c r="F58" s="30"/>
      <c r="G58" s="32"/>
      <c r="H58" s="32"/>
      <c r="I58" s="10"/>
      <c r="K58" s="13"/>
      <c r="L58" s="33"/>
      <c r="M58" s="14"/>
      <c r="N58" s="34"/>
      <c r="O58" s="21"/>
    </row>
    <row r="59" spans="2:15" ht="12.75">
      <c r="B59" s="21"/>
      <c r="D59" s="9"/>
      <c r="E59" s="9"/>
      <c r="F59" s="30"/>
      <c r="G59" s="32"/>
      <c r="H59" s="32"/>
      <c r="I59" s="10"/>
      <c r="K59" s="13"/>
      <c r="L59" s="33"/>
      <c r="M59" s="14"/>
      <c r="N59" s="34"/>
      <c r="O59" s="21"/>
    </row>
    <row r="60" spans="2:14" ht="12.75">
      <c r="B60" s="21"/>
      <c r="D60" s="9"/>
      <c r="E60" s="9"/>
      <c r="F60" s="30"/>
      <c r="G60" s="32"/>
      <c r="H60" s="32"/>
      <c r="I60" s="10"/>
      <c r="K60" s="13"/>
      <c r="L60" s="33"/>
      <c r="M60" s="14"/>
      <c r="N60" s="34"/>
    </row>
    <row r="61" spans="2:14" ht="12.75">
      <c r="B61" s="21"/>
      <c r="D61" s="9"/>
      <c r="E61" s="9"/>
      <c r="F61" s="30"/>
      <c r="G61" s="32"/>
      <c r="H61" s="32"/>
      <c r="I61" s="10"/>
      <c r="K61" s="13"/>
      <c r="L61" s="33"/>
      <c r="M61" s="14"/>
      <c r="N61" s="34"/>
    </row>
    <row r="62" spans="2:14" ht="12.75">
      <c r="B62" s="21"/>
      <c r="D62" s="9"/>
      <c r="E62" s="9"/>
      <c r="F62" s="30"/>
      <c r="G62" s="32"/>
      <c r="H62" s="32"/>
      <c r="I62" s="10"/>
      <c r="K62" s="13"/>
      <c r="L62" s="33"/>
      <c r="M62" s="14"/>
      <c r="N62" s="34"/>
    </row>
    <row r="63" spans="2:14" ht="12.75">
      <c r="B63" s="21"/>
      <c r="D63" s="9"/>
      <c r="E63" s="9"/>
      <c r="F63" s="30"/>
      <c r="G63" s="32"/>
      <c r="H63" s="32"/>
      <c r="I63" s="10"/>
      <c r="K63" s="13"/>
      <c r="L63" s="33"/>
      <c r="M63" s="14"/>
      <c r="N63" s="34"/>
    </row>
    <row r="64" spans="2:14" ht="12.75">
      <c r="B64" s="21"/>
      <c r="D64" s="9"/>
      <c r="E64" s="9"/>
      <c r="F64" s="30"/>
      <c r="G64" s="32"/>
      <c r="H64" s="32"/>
      <c r="I64" s="10"/>
      <c r="K64" s="12"/>
      <c r="L64" s="33"/>
      <c r="M64" s="14"/>
      <c r="N64" s="34"/>
    </row>
    <row r="65" spans="2:14" ht="12.75">
      <c r="B65" s="21"/>
      <c r="D65" s="9"/>
      <c r="E65" s="9"/>
      <c r="F65" s="30"/>
      <c r="G65" s="32"/>
      <c r="H65" s="32"/>
      <c r="I65" s="10"/>
      <c r="K65" s="13"/>
      <c r="L65" s="33"/>
      <c r="M65" s="14"/>
      <c r="N65" s="34"/>
    </row>
    <row r="66" spans="2:14" ht="12.75">
      <c r="B66" s="21"/>
      <c r="D66" s="9"/>
      <c r="E66" s="9"/>
      <c r="F66" s="30"/>
      <c r="G66" s="32"/>
      <c r="H66" s="32"/>
      <c r="I66" s="10"/>
      <c r="K66" s="13"/>
      <c r="L66" s="33"/>
      <c r="M66" s="14"/>
      <c r="N66" s="34"/>
    </row>
    <row r="67" spans="2:14" ht="12.75">
      <c r="B67" s="21"/>
      <c r="D67" s="9"/>
      <c r="E67" s="9"/>
      <c r="F67" s="30"/>
      <c r="G67" s="32"/>
      <c r="H67" s="32"/>
      <c r="I67" s="10"/>
      <c r="K67" s="13"/>
      <c r="L67" s="33"/>
      <c r="M67" s="14"/>
      <c r="N67" s="34"/>
    </row>
    <row r="68" spans="2:12" ht="12.75">
      <c r="B68" s="21"/>
      <c r="D68" s="9"/>
      <c r="E68" s="9"/>
      <c r="F68" s="30"/>
      <c r="G68" s="32"/>
      <c r="H68" s="32"/>
      <c r="I68" s="10"/>
      <c r="K68" s="13"/>
      <c r="L68" s="33"/>
    </row>
    <row r="69" spans="2:14" ht="12.75">
      <c r="B69" s="21"/>
      <c r="D69" s="9"/>
      <c r="E69" s="9"/>
      <c r="F69" s="30"/>
      <c r="G69" s="32"/>
      <c r="H69" s="32"/>
      <c r="I69" s="10"/>
      <c r="K69" s="13"/>
      <c r="L69" s="33"/>
      <c r="M69" s="14"/>
      <c r="N69" s="34"/>
    </row>
    <row r="70" spans="2:14" ht="12.75">
      <c r="B70" s="21"/>
      <c r="C70" s="22"/>
      <c r="D70" s="9"/>
      <c r="E70" s="9"/>
      <c r="F70" s="30"/>
      <c r="G70" s="32"/>
      <c r="H70" s="32"/>
      <c r="I70" s="10"/>
      <c r="K70" s="13"/>
      <c r="L70" s="33"/>
      <c r="M70" s="14"/>
      <c r="N70" s="34"/>
    </row>
    <row r="71" spans="2:14" ht="12.75">
      <c r="B71" s="21"/>
      <c r="C71" s="22"/>
      <c r="D71" s="9"/>
      <c r="E71" s="9"/>
      <c r="F71" s="30"/>
      <c r="G71" s="32"/>
      <c r="H71" s="32"/>
      <c r="I71" s="10"/>
      <c r="K71" s="13"/>
      <c r="L71" s="33"/>
      <c r="M71" s="14"/>
      <c r="N71" s="34"/>
    </row>
    <row r="72" spans="2:14" ht="12.75">
      <c r="B72" s="21"/>
      <c r="C72" s="22"/>
      <c r="D72" s="9"/>
      <c r="E72" s="9"/>
      <c r="F72" s="30"/>
      <c r="G72" s="32"/>
      <c r="H72" s="32"/>
      <c r="I72" s="10"/>
      <c r="K72" s="13"/>
      <c r="L72" s="33"/>
      <c r="M72" s="14"/>
      <c r="N72" s="34"/>
    </row>
    <row r="73" spans="2:12" ht="12.75">
      <c r="B73" s="21"/>
      <c r="D73" s="9"/>
      <c r="E73" s="9"/>
      <c r="F73" s="30"/>
      <c r="G73" s="32"/>
      <c r="H73" s="32"/>
      <c r="I73" s="10"/>
      <c r="K73" s="13"/>
      <c r="L73" s="33"/>
    </row>
    <row r="74" spans="4:12" ht="12.75">
      <c r="D74" s="9"/>
      <c r="E74" s="9"/>
      <c r="F74" s="30"/>
      <c r="G74" s="32"/>
      <c r="H74" s="32"/>
      <c r="I74" s="10"/>
      <c r="K74" s="13"/>
      <c r="L74" s="33"/>
    </row>
    <row r="75" spans="4:12" ht="12.75">
      <c r="D75" s="9"/>
      <c r="E75" s="9"/>
      <c r="F75" s="30"/>
      <c r="G75" s="32"/>
      <c r="H75" s="32"/>
      <c r="I75" s="10"/>
      <c r="K75" s="13"/>
      <c r="L75" s="33"/>
    </row>
    <row r="85" spans="2:14" ht="12.75">
      <c r="B85" s="21"/>
      <c r="D85" s="9"/>
      <c r="E85" s="9"/>
      <c r="F85" s="30"/>
      <c r="G85" s="32"/>
      <c r="H85" s="32"/>
      <c r="I85" s="10"/>
      <c r="K85" s="13"/>
      <c r="L85" s="33"/>
      <c r="M85" s="14"/>
      <c r="N85" s="34"/>
    </row>
    <row r="86" spans="2:14" ht="12.75">
      <c r="B86" s="21"/>
      <c r="D86" s="9"/>
      <c r="E86" s="9"/>
      <c r="F86" s="30"/>
      <c r="G86" s="32"/>
      <c r="H86" s="32"/>
      <c r="I86" s="10"/>
      <c r="K86" s="13"/>
      <c r="L86" s="33"/>
      <c r="M86" s="14"/>
      <c r="N86" s="34"/>
    </row>
    <row r="87" spans="2:14" ht="12.75">
      <c r="B87" s="21"/>
      <c r="D87" s="9"/>
      <c r="E87" s="9"/>
      <c r="F87" s="30"/>
      <c r="G87" s="32"/>
      <c r="H87" s="32"/>
      <c r="I87" s="10"/>
      <c r="K87" s="13"/>
      <c r="L87" s="33"/>
      <c r="M87" s="14"/>
      <c r="N87" s="34"/>
    </row>
    <row r="88" spans="2:14" ht="12.75">
      <c r="B88" s="21"/>
      <c r="D88" s="9"/>
      <c r="E88" s="9"/>
      <c r="F88" s="30"/>
      <c r="G88" s="32"/>
      <c r="H88" s="32"/>
      <c r="I88" s="10"/>
      <c r="K88" s="13"/>
      <c r="L88" s="33"/>
      <c r="M88" s="14"/>
      <c r="N88" s="34"/>
    </row>
    <row r="89" spans="2:14" ht="12.75">
      <c r="B89" s="21"/>
      <c r="D89" s="9"/>
      <c r="E89" s="9"/>
      <c r="F89" s="30"/>
      <c r="G89" s="32"/>
      <c r="H89" s="32"/>
      <c r="I89" s="10"/>
      <c r="K89" s="13"/>
      <c r="L89" s="33"/>
      <c r="M89" s="14"/>
      <c r="N89" s="34"/>
    </row>
    <row r="90" spans="2:14" ht="12.75">
      <c r="B90" s="21"/>
      <c r="D90" s="9"/>
      <c r="E90" s="9"/>
      <c r="F90" s="30"/>
      <c r="G90" s="32"/>
      <c r="H90" s="32"/>
      <c r="I90" s="10"/>
      <c r="K90" s="13"/>
      <c r="L90" s="33"/>
      <c r="M90" s="14"/>
      <c r="N90" s="34"/>
    </row>
    <row r="91" spans="2:14" ht="12.75">
      <c r="B91" s="21"/>
      <c r="D91" s="9"/>
      <c r="E91" s="9"/>
      <c r="F91" s="30"/>
      <c r="G91" s="32"/>
      <c r="H91" s="32"/>
      <c r="I91" s="10"/>
      <c r="K91" s="13"/>
      <c r="L91" s="33"/>
      <c r="M91" s="14"/>
      <c r="N91" s="34"/>
    </row>
    <row r="92" spans="2:14" ht="12.75">
      <c r="B92" s="21"/>
      <c r="D92" s="9"/>
      <c r="E92" s="9"/>
      <c r="F92" s="30"/>
      <c r="G92" s="32"/>
      <c r="H92" s="32"/>
      <c r="I92" s="10"/>
      <c r="K92" s="13"/>
      <c r="L92" s="33"/>
      <c r="M92" s="14"/>
      <c r="N92" s="34"/>
    </row>
    <row r="93" spans="2:14" ht="12.75">
      <c r="B93" s="21"/>
      <c r="D93" s="9"/>
      <c r="E93" s="9"/>
      <c r="F93" s="30"/>
      <c r="G93" s="32"/>
      <c r="H93" s="32"/>
      <c r="I93" s="10"/>
      <c r="K93" s="13"/>
      <c r="L93" s="33"/>
      <c r="M93" s="14"/>
      <c r="N93" s="34"/>
    </row>
    <row r="94" spans="2:14" ht="12.75">
      <c r="B94" s="21"/>
      <c r="D94" s="9"/>
      <c r="E94" s="9"/>
      <c r="F94" s="30"/>
      <c r="G94" s="32"/>
      <c r="H94" s="32"/>
      <c r="I94" s="10"/>
      <c r="K94" s="13"/>
      <c r="L94" s="33"/>
      <c r="M94" s="14"/>
      <c r="N94" s="34"/>
    </row>
    <row r="95" spans="2:14" ht="12.75">
      <c r="B95" s="21"/>
      <c r="D95" s="9"/>
      <c r="E95" s="9"/>
      <c r="F95" s="30"/>
      <c r="G95" s="32"/>
      <c r="H95" s="32"/>
      <c r="I95" s="10"/>
      <c r="K95" s="13"/>
      <c r="L95" s="33"/>
      <c r="M95" s="14"/>
      <c r="N95" s="34"/>
    </row>
    <row r="96" spans="2:14" ht="12.75">
      <c r="B96" s="21"/>
      <c r="D96" s="9"/>
      <c r="E96" s="9"/>
      <c r="F96" s="30"/>
      <c r="G96" s="32"/>
      <c r="H96" s="32"/>
      <c r="I96" s="10"/>
      <c r="K96" s="13"/>
      <c r="L96" s="33"/>
      <c r="M96" s="14"/>
      <c r="N96" s="34"/>
    </row>
    <row r="97" spans="2:14" ht="12.75">
      <c r="B97" s="21"/>
      <c r="D97" s="9"/>
      <c r="E97" s="9"/>
      <c r="F97" s="30"/>
      <c r="G97" s="32"/>
      <c r="H97" s="32"/>
      <c r="I97" s="10"/>
      <c r="K97" s="13"/>
      <c r="L97" s="33"/>
      <c r="M97" s="14"/>
      <c r="N97" s="34"/>
    </row>
    <row r="98" spans="2:14" ht="12.75">
      <c r="B98" s="21"/>
      <c r="D98" s="9"/>
      <c r="E98" s="9"/>
      <c r="F98" s="30"/>
      <c r="G98" s="32"/>
      <c r="H98" s="32"/>
      <c r="I98" s="10"/>
      <c r="K98" s="13"/>
      <c r="L98" s="33"/>
      <c r="M98" s="14"/>
      <c r="N98" s="34"/>
    </row>
    <row r="99" spans="2:14" ht="12.75">
      <c r="B99" s="21"/>
      <c r="D99" s="9"/>
      <c r="E99" s="9"/>
      <c r="F99" s="30"/>
      <c r="G99" s="32"/>
      <c r="H99" s="32"/>
      <c r="I99" s="10"/>
      <c r="K99" s="13"/>
      <c r="L99" s="33"/>
      <c r="M99" s="14"/>
      <c r="N99" s="34"/>
    </row>
    <row r="100" spans="2:12" ht="12.75">
      <c r="B100" s="21"/>
      <c r="D100" s="9"/>
      <c r="E100" s="9"/>
      <c r="F100" s="30"/>
      <c r="G100" s="32"/>
      <c r="H100" s="32"/>
      <c r="I100" s="10"/>
      <c r="K100" s="13"/>
      <c r="L100" s="33"/>
    </row>
    <row r="101" spans="2:12" ht="12.75">
      <c r="B101" s="21"/>
      <c r="D101" s="9"/>
      <c r="E101" s="9"/>
      <c r="F101" s="30"/>
      <c r="G101" s="32"/>
      <c r="H101" s="32"/>
      <c r="I101" s="10"/>
      <c r="K101" s="13"/>
      <c r="L101" s="33"/>
    </row>
    <row r="102" spans="2:12" ht="12.75">
      <c r="B102" s="21"/>
      <c r="D102" s="9"/>
      <c r="E102" s="9"/>
      <c r="F102" s="30"/>
      <c r="G102" s="32"/>
      <c r="H102" s="32"/>
      <c r="I102" s="10"/>
      <c r="K102" s="13"/>
      <c r="L102" s="33"/>
    </row>
    <row r="103" spans="2:14" ht="12.75">
      <c r="B103" s="21"/>
      <c r="D103" s="9"/>
      <c r="E103" s="9"/>
      <c r="F103" s="30"/>
      <c r="G103" s="32"/>
      <c r="H103" s="32"/>
      <c r="I103" s="10"/>
      <c r="K103" s="13"/>
      <c r="L103" s="33"/>
      <c r="M103" s="14"/>
      <c r="N103" s="34"/>
    </row>
    <row r="104" spans="2:14" ht="12.75">
      <c r="B104" s="21"/>
      <c r="C104" s="22"/>
      <c r="D104" s="9"/>
      <c r="E104" s="9"/>
      <c r="F104" s="30"/>
      <c r="G104" s="32"/>
      <c r="H104" s="32"/>
      <c r="I104" s="10"/>
      <c r="K104" s="13"/>
      <c r="L104" s="33"/>
      <c r="M104" s="14"/>
      <c r="N104" s="34"/>
    </row>
    <row r="105" spans="2:14" ht="12.75">
      <c r="B105" s="21"/>
      <c r="C105" s="22"/>
      <c r="D105" s="9"/>
      <c r="E105" s="9"/>
      <c r="F105" s="30"/>
      <c r="G105" s="32"/>
      <c r="H105" s="32"/>
      <c r="I105" s="10"/>
      <c r="K105" s="13"/>
      <c r="L105" s="33"/>
      <c r="M105" s="14"/>
      <c r="N105" s="34"/>
    </row>
    <row r="106" spans="2:14" ht="12.75">
      <c r="B106" s="21"/>
      <c r="C106" s="22"/>
      <c r="D106" s="9"/>
      <c r="E106" s="9"/>
      <c r="F106" s="30"/>
      <c r="G106" s="32"/>
      <c r="H106" s="32"/>
      <c r="I106" s="10"/>
      <c r="K106" s="13"/>
      <c r="L106" s="33"/>
      <c r="M106" s="14"/>
      <c r="N106" s="34"/>
    </row>
    <row r="107" spans="2:12" ht="12.75">
      <c r="B107" s="21"/>
      <c r="D107" s="9"/>
      <c r="E107" s="9"/>
      <c r="F107" s="30"/>
      <c r="G107" s="32"/>
      <c r="H107" s="32"/>
      <c r="I107" s="10"/>
      <c r="K107" s="13"/>
      <c r="L107" s="33"/>
    </row>
    <row r="108" spans="4:12" ht="12.75">
      <c r="D108" s="9"/>
      <c r="E108" s="9"/>
      <c r="F108" s="30"/>
      <c r="G108" s="32"/>
      <c r="H108" s="32"/>
      <c r="I108" s="10"/>
      <c r="K108" s="13"/>
      <c r="L108" s="33"/>
    </row>
    <row r="109" spans="4:12" ht="12.75">
      <c r="D109" s="9"/>
      <c r="E109" s="9"/>
      <c r="F109" s="30"/>
      <c r="G109" s="32"/>
      <c r="H109" s="32"/>
      <c r="I109" s="10"/>
      <c r="K109" s="13"/>
      <c r="L109" s="33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1">
      <selection activeCell="A1" sqref="A1"/>
    </sheetView>
  </sheetViews>
  <sheetFormatPr defaultColWidth="9.140625" defaultRowHeight="12" customHeight="1"/>
  <cols>
    <col min="1" max="1" width="4.7109375" style="20" customWidth="1"/>
    <col min="2" max="2" width="4.7109375" style="0" customWidth="1"/>
    <col min="3" max="3" width="7.00390625" style="29" customWidth="1"/>
    <col min="4" max="4" width="25.7109375" style="26" customWidth="1"/>
    <col min="5" max="5" width="16.7109375" style="0" customWidth="1"/>
    <col min="6" max="6" width="5.7109375" style="42" customWidth="1"/>
    <col min="7" max="7" width="7.421875" style="14" customWidth="1"/>
    <col min="8" max="8" width="3.7109375" style="24" customWidth="1"/>
    <col min="9" max="9" width="8.7109375" style="14" customWidth="1"/>
    <col min="10" max="10" width="1.7109375" style="14" customWidth="1"/>
    <col min="11" max="11" width="6.140625" style="0" customWidth="1"/>
    <col min="12" max="12" width="1.7109375" style="20" customWidth="1"/>
    <col min="13" max="13" width="4.421875" style="7" customWidth="1"/>
    <col min="14" max="14" width="3.00390625" style="0" customWidth="1"/>
  </cols>
  <sheetData>
    <row r="1" spans="1:12" ht="12" customHeight="1">
      <c r="A1" s="21">
        <v>48</v>
      </c>
      <c r="B1" s="26" t="s">
        <v>80</v>
      </c>
      <c r="C1" s="22"/>
      <c r="D1" s="27" t="s">
        <v>321</v>
      </c>
      <c r="F1" s="36"/>
      <c r="G1" s="23"/>
      <c r="H1" s="37">
        <v>6</v>
      </c>
      <c r="I1" s="14" t="s">
        <v>0</v>
      </c>
      <c r="J1" s="92">
        <v>42106</v>
      </c>
      <c r="K1" s="92"/>
      <c r="L1" s="92"/>
    </row>
    <row r="2" spans="1:13" ht="12" customHeight="1">
      <c r="A2" s="25"/>
      <c r="B2" s="14" t="s">
        <v>81</v>
      </c>
      <c r="C2" s="29">
        <v>42106.503171296295</v>
      </c>
      <c r="D2" s="27"/>
      <c r="E2" s="28" t="s">
        <v>5</v>
      </c>
      <c r="F2" s="39"/>
      <c r="I2"/>
      <c r="M2" s="14"/>
    </row>
    <row r="3" spans="1:15" ht="12" customHeight="1">
      <c r="A3" s="20">
        <v>1</v>
      </c>
      <c r="B3" s="1">
        <v>397</v>
      </c>
      <c r="C3" s="22">
        <v>42106.55683472222</v>
      </c>
      <c r="D3" s="9" t="s">
        <v>265</v>
      </c>
      <c r="E3" s="9" t="s">
        <v>266</v>
      </c>
      <c r="F3" s="30">
        <v>0</v>
      </c>
      <c r="G3" s="32" t="s">
        <v>146</v>
      </c>
      <c r="H3" s="32">
        <v>0</v>
      </c>
      <c r="I3" s="10">
        <v>30129</v>
      </c>
      <c r="J3" s="36"/>
      <c r="K3" s="12">
        <v>0.05366342592606088</v>
      </c>
      <c r="L3" s="33">
        <v>1</v>
      </c>
      <c r="M3" s="14">
        <v>6</v>
      </c>
      <c r="N3" s="34"/>
      <c r="O3" s="1"/>
    </row>
    <row r="4" spans="1:15" ht="12" customHeight="1">
      <c r="A4" s="20">
        <v>2</v>
      </c>
      <c r="B4" s="1">
        <v>385</v>
      </c>
      <c r="C4" s="22">
        <v>42106.55812361111</v>
      </c>
      <c r="D4" s="9" t="s">
        <v>267</v>
      </c>
      <c r="E4" s="9" t="s">
        <v>268</v>
      </c>
      <c r="F4" s="30" t="s">
        <v>103</v>
      </c>
      <c r="G4" s="32" t="s">
        <v>322</v>
      </c>
      <c r="H4" s="32">
        <v>213</v>
      </c>
      <c r="I4" s="10">
        <v>29589</v>
      </c>
      <c r="J4" s="36" t="s">
        <v>1</v>
      </c>
      <c r="K4" s="13">
        <v>0.0012888888886664063</v>
      </c>
      <c r="L4" s="33">
        <v>1</v>
      </c>
      <c r="M4" s="14">
        <v>6</v>
      </c>
      <c r="N4" s="34"/>
      <c r="O4" s="1"/>
    </row>
    <row r="5" spans="1:15" ht="12" customHeight="1">
      <c r="A5" s="20">
        <v>3</v>
      </c>
      <c r="B5" s="1">
        <v>309</v>
      </c>
      <c r="C5" s="22">
        <v>42106.559827199075</v>
      </c>
      <c r="D5" s="9" t="s">
        <v>77</v>
      </c>
      <c r="E5" s="9" t="s">
        <v>63</v>
      </c>
      <c r="F5" s="30" t="s">
        <v>106</v>
      </c>
      <c r="G5" s="32" t="s">
        <v>98</v>
      </c>
      <c r="H5" s="32">
        <v>198</v>
      </c>
      <c r="I5" s="10">
        <v>30057</v>
      </c>
      <c r="J5" s="36" t="s">
        <v>1</v>
      </c>
      <c r="K5" s="13">
        <v>0.0029924768532509916</v>
      </c>
      <c r="L5" s="33">
        <v>1</v>
      </c>
      <c r="M5" s="14">
        <v>6</v>
      </c>
      <c r="N5" s="34"/>
      <c r="O5" s="1"/>
    </row>
    <row r="6" spans="1:15" ht="12" customHeight="1">
      <c r="A6" s="20">
        <v>4</v>
      </c>
      <c r="B6" s="1">
        <v>308</v>
      </c>
      <c r="C6" s="22">
        <v>42106.559972800926</v>
      </c>
      <c r="D6" s="9" t="s">
        <v>269</v>
      </c>
      <c r="E6" s="9" t="s">
        <v>46</v>
      </c>
      <c r="F6" s="30" t="s">
        <v>103</v>
      </c>
      <c r="G6" s="32" t="s">
        <v>121</v>
      </c>
      <c r="H6" s="32">
        <v>26</v>
      </c>
      <c r="I6" s="10">
        <v>34469</v>
      </c>
      <c r="J6" s="36" t="s">
        <v>1</v>
      </c>
      <c r="K6" s="13">
        <v>0.003138078704068903</v>
      </c>
      <c r="L6" s="33">
        <v>1</v>
      </c>
      <c r="M6" s="14">
        <v>6</v>
      </c>
      <c r="N6" s="34"/>
      <c r="O6" s="1"/>
    </row>
    <row r="7" spans="1:15" ht="12" customHeight="1">
      <c r="A7" s="20">
        <v>5</v>
      </c>
      <c r="B7" s="1">
        <v>395</v>
      </c>
      <c r="C7" s="22">
        <v>42106.56050173611</v>
      </c>
      <c r="D7" s="9" t="s">
        <v>270</v>
      </c>
      <c r="E7" s="9" t="s">
        <v>271</v>
      </c>
      <c r="F7" s="30">
        <v>0</v>
      </c>
      <c r="G7" s="32" t="s">
        <v>146</v>
      </c>
      <c r="H7" s="32">
        <v>0</v>
      </c>
      <c r="I7" s="10">
        <v>30628</v>
      </c>
      <c r="J7" s="36" t="s">
        <v>1</v>
      </c>
      <c r="K7" s="13">
        <v>0.0036670138870249502</v>
      </c>
      <c r="L7" s="33">
        <v>1</v>
      </c>
      <c r="M7" s="14">
        <v>6</v>
      </c>
      <c r="N7" s="34"/>
      <c r="O7" s="1"/>
    </row>
    <row r="8" spans="1:15" ht="12" customHeight="1">
      <c r="A8" s="20">
        <v>6</v>
      </c>
      <c r="B8" s="1">
        <v>302</v>
      </c>
      <c r="C8" s="22">
        <v>42106.560840162034</v>
      </c>
      <c r="D8" s="9" t="s">
        <v>176</v>
      </c>
      <c r="E8" s="9" t="s">
        <v>11</v>
      </c>
      <c r="F8" s="30" t="s">
        <v>103</v>
      </c>
      <c r="G8" s="32" t="s">
        <v>133</v>
      </c>
      <c r="H8" s="32">
        <v>324</v>
      </c>
      <c r="I8" s="10">
        <v>27815</v>
      </c>
      <c r="J8" s="36" t="s">
        <v>1</v>
      </c>
      <c r="K8" s="13">
        <v>0.004005439812317491</v>
      </c>
      <c r="L8" s="33">
        <v>1</v>
      </c>
      <c r="M8" s="14">
        <v>6</v>
      </c>
      <c r="N8" s="34"/>
      <c r="O8" s="1"/>
    </row>
    <row r="9" spans="1:15" ht="12" customHeight="1">
      <c r="A9" s="20">
        <v>7</v>
      </c>
      <c r="B9" s="1">
        <v>305</v>
      </c>
      <c r="C9" s="22">
        <v>42106.56093402778</v>
      </c>
      <c r="D9" s="9" t="s">
        <v>323</v>
      </c>
      <c r="E9" s="9" t="s">
        <v>200</v>
      </c>
      <c r="F9" s="30" t="s">
        <v>103</v>
      </c>
      <c r="G9" s="32" t="s">
        <v>201</v>
      </c>
      <c r="H9" s="32">
        <v>5</v>
      </c>
      <c r="I9" s="10">
        <v>31634</v>
      </c>
      <c r="J9" s="36" t="s">
        <v>1</v>
      </c>
      <c r="K9" s="13">
        <v>0.004099305559066124</v>
      </c>
      <c r="L9" s="33">
        <v>1</v>
      </c>
      <c r="M9" s="14">
        <v>6</v>
      </c>
      <c r="N9" s="34"/>
      <c r="O9" s="1"/>
    </row>
    <row r="10" spans="1:15" ht="12" customHeight="1">
      <c r="A10" s="20">
        <v>8</v>
      </c>
      <c r="B10" s="1">
        <v>310</v>
      </c>
      <c r="C10" s="22">
        <v>42106.56152766204</v>
      </c>
      <c r="D10" s="9" t="s">
        <v>76</v>
      </c>
      <c r="E10" s="9" t="s">
        <v>46</v>
      </c>
      <c r="F10" s="30" t="s">
        <v>103</v>
      </c>
      <c r="G10" s="32" t="s">
        <v>141</v>
      </c>
      <c r="H10" s="32">
        <v>11</v>
      </c>
      <c r="I10" s="10">
        <v>30681</v>
      </c>
      <c r="J10" s="36" t="s">
        <v>1</v>
      </c>
      <c r="K10" s="13">
        <v>0.004692939815868158</v>
      </c>
      <c r="L10" s="33">
        <v>1</v>
      </c>
      <c r="M10" s="14">
        <v>6</v>
      </c>
      <c r="N10" s="34"/>
      <c r="O10" s="1"/>
    </row>
    <row r="11" spans="1:15" ht="12" customHeight="1">
      <c r="A11" s="20">
        <v>9</v>
      </c>
      <c r="B11" s="1">
        <v>398</v>
      </c>
      <c r="C11" s="22">
        <v>42106.56183576389</v>
      </c>
      <c r="D11" s="9" t="s">
        <v>174</v>
      </c>
      <c r="E11" s="9" t="s">
        <v>175</v>
      </c>
      <c r="F11" s="30">
        <v>0</v>
      </c>
      <c r="G11" s="32" t="s">
        <v>146</v>
      </c>
      <c r="H11" s="32">
        <v>0</v>
      </c>
      <c r="I11" s="10">
        <v>28801</v>
      </c>
      <c r="J11" s="36" t="s">
        <v>1</v>
      </c>
      <c r="K11" s="13">
        <v>0.0050010416671284474</v>
      </c>
      <c r="L11" s="33">
        <v>1</v>
      </c>
      <c r="M11" s="14">
        <v>6</v>
      </c>
      <c r="N11" s="34"/>
      <c r="O11" s="1"/>
    </row>
    <row r="12" spans="1:15" ht="12" customHeight="1">
      <c r="A12" s="20">
        <v>10</v>
      </c>
      <c r="B12" s="1">
        <v>320</v>
      </c>
      <c r="C12" s="22">
        <v>42106.56184976852</v>
      </c>
      <c r="D12" s="9" t="s">
        <v>75</v>
      </c>
      <c r="E12" s="9" t="s">
        <v>51</v>
      </c>
      <c r="F12" s="30" t="s">
        <v>103</v>
      </c>
      <c r="G12" s="32" t="s">
        <v>92</v>
      </c>
      <c r="H12" s="32">
        <v>148</v>
      </c>
      <c r="I12" s="10">
        <v>29282</v>
      </c>
      <c r="J12" s="36" t="s">
        <v>1</v>
      </c>
      <c r="K12" s="13">
        <v>0.005015046299376991</v>
      </c>
      <c r="L12" s="33">
        <v>1</v>
      </c>
      <c r="M12" s="14">
        <v>6</v>
      </c>
      <c r="N12" s="34"/>
      <c r="O12" s="1"/>
    </row>
    <row r="13" spans="1:15" ht="12" customHeight="1">
      <c r="A13" s="20">
        <v>11</v>
      </c>
      <c r="B13" s="1">
        <v>314</v>
      </c>
      <c r="C13" s="22">
        <v>42106.56208923611</v>
      </c>
      <c r="D13" s="9" t="s">
        <v>173</v>
      </c>
      <c r="E13" s="9" t="s">
        <v>63</v>
      </c>
      <c r="F13" s="30" t="s">
        <v>106</v>
      </c>
      <c r="G13" s="32" t="s">
        <v>98</v>
      </c>
      <c r="H13" s="32">
        <v>84</v>
      </c>
      <c r="I13" s="10">
        <v>33286</v>
      </c>
      <c r="J13" s="36" t="s">
        <v>1</v>
      </c>
      <c r="K13" s="13">
        <v>0.005254513889667578</v>
      </c>
      <c r="L13" s="33">
        <v>1</v>
      </c>
      <c r="M13" s="14">
        <v>6</v>
      </c>
      <c r="N13" s="34"/>
      <c r="O13" s="1"/>
    </row>
    <row r="14" spans="1:29" ht="12" customHeight="1">
      <c r="A14" s="20">
        <v>12</v>
      </c>
      <c r="B14" s="1">
        <v>331</v>
      </c>
      <c r="C14" s="22">
        <v>42106.56226597222</v>
      </c>
      <c r="D14" s="9" t="s">
        <v>78</v>
      </c>
      <c r="E14" s="9" t="s">
        <v>79</v>
      </c>
      <c r="F14" s="30" t="s">
        <v>103</v>
      </c>
      <c r="G14" s="32" t="s">
        <v>172</v>
      </c>
      <c r="H14" s="32">
        <v>220</v>
      </c>
      <c r="I14" s="10">
        <v>33835</v>
      </c>
      <c r="J14" s="36" t="s">
        <v>1</v>
      </c>
      <c r="K14" s="13">
        <v>0.005431249999674037</v>
      </c>
      <c r="L14" s="33">
        <v>1</v>
      </c>
      <c r="M14" s="14">
        <v>6</v>
      </c>
      <c r="N14" s="34"/>
      <c r="O14" s="1"/>
      <c r="R14" s="20"/>
      <c r="S14" s="21"/>
      <c r="T14" s="22"/>
      <c r="U14" s="9"/>
      <c r="V14" s="9"/>
      <c r="W14" s="11"/>
      <c r="X14" s="30"/>
      <c r="Y14" s="32"/>
      <c r="Z14" s="32"/>
      <c r="AA14" s="10"/>
      <c r="AB14" s="10"/>
      <c r="AC14" s="13"/>
    </row>
    <row r="15" spans="1:15" ht="12" customHeight="1">
      <c r="A15" s="20">
        <v>13</v>
      </c>
      <c r="B15" s="1">
        <v>339</v>
      </c>
      <c r="C15" s="22">
        <v>42106.56237314815</v>
      </c>
      <c r="D15" s="9" t="s">
        <v>324</v>
      </c>
      <c r="E15" s="9" t="s">
        <v>200</v>
      </c>
      <c r="F15" s="30" t="s">
        <v>106</v>
      </c>
      <c r="G15" s="32" t="s">
        <v>201</v>
      </c>
      <c r="H15" s="32">
        <v>10</v>
      </c>
      <c r="I15" s="10">
        <v>29903</v>
      </c>
      <c r="J15" s="36" t="s">
        <v>1</v>
      </c>
      <c r="K15" s="13">
        <v>0.005538425924896728</v>
      </c>
      <c r="L15" s="33">
        <v>1</v>
      </c>
      <c r="M15" s="14">
        <v>6</v>
      </c>
      <c r="N15" s="34"/>
      <c r="O15" s="1"/>
    </row>
    <row r="16" spans="1:15" ht="12" customHeight="1">
      <c r="A16" s="20">
        <v>14</v>
      </c>
      <c r="B16" s="1">
        <v>367</v>
      </c>
      <c r="C16" s="22">
        <v>42106.56304826389</v>
      </c>
      <c r="D16" s="9" t="s">
        <v>325</v>
      </c>
      <c r="E16" s="9" t="s">
        <v>42</v>
      </c>
      <c r="F16" s="30" t="s">
        <v>88</v>
      </c>
      <c r="G16" s="32" t="s">
        <v>85</v>
      </c>
      <c r="H16" s="32">
        <v>381</v>
      </c>
      <c r="I16" s="10">
        <v>34727</v>
      </c>
      <c r="J16" s="36" t="s">
        <v>1</v>
      </c>
      <c r="K16" s="13">
        <v>0.006213541666511446</v>
      </c>
      <c r="L16" s="33">
        <v>1</v>
      </c>
      <c r="M16" s="14">
        <v>6</v>
      </c>
      <c r="N16" s="34"/>
      <c r="O16" s="1"/>
    </row>
    <row r="17" spans="1:15" ht="12" customHeight="1">
      <c r="A17" s="20">
        <v>15</v>
      </c>
      <c r="B17" s="1">
        <v>342</v>
      </c>
      <c r="C17" s="22">
        <v>42106.563105787034</v>
      </c>
      <c r="D17" s="9" t="s">
        <v>181</v>
      </c>
      <c r="E17" s="9" t="s">
        <v>42</v>
      </c>
      <c r="F17" s="30" t="s">
        <v>106</v>
      </c>
      <c r="G17" s="32" t="s">
        <v>85</v>
      </c>
      <c r="H17" s="32">
        <v>93</v>
      </c>
      <c r="I17" s="10">
        <v>28818</v>
      </c>
      <c r="J17" s="36" t="s">
        <v>1</v>
      </c>
      <c r="K17" s="13">
        <v>0.006271064812608529</v>
      </c>
      <c r="L17" s="33">
        <v>1</v>
      </c>
      <c r="M17" s="14">
        <v>6</v>
      </c>
      <c r="N17" s="34"/>
      <c r="O17" s="1"/>
    </row>
    <row r="18" spans="1:15" ht="12" customHeight="1">
      <c r="A18" s="20">
        <v>16</v>
      </c>
      <c r="B18" s="1">
        <v>369</v>
      </c>
      <c r="C18" s="22">
        <v>42106.56315335648</v>
      </c>
      <c r="D18" s="9" t="s">
        <v>326</v>
      </c>
      <c r="E18" s="9" t="s">
        <v>327</v>
      </c>
      <c r="F18" s="30" t="s">
        <v>106</v>
      </c>
      <c r="G18" s="32" t="s">
        <v>299</v>
      </c>
      <c r="H18" s="32">
        <v>5</v>
      </c>
      <c r="I18" s="10">
        <v>36267</v>
      </c>
      <c r="J18" s="36" t="s">
        <v>1</v>
      </c>
      <c r="K18" s="13">
        <v>0.006318634259514511</v>
      </c>
      <c r="L18" s="33">
        <v>1</v>
      </c>
      <c r="M18" s="14">
        <v>6</v>
      </c>
      <c r="N18" s="34"/>
      <c r="O18" s="1"/>
    </row>
    <row r="19" spans="1:15" ht="12" customHeight="1">
      <c r="A19" s="20">
        <v>17</v>
      </c>
      <c r="B19" s="1">
        <v>324</v>
      </c>
      <c r="C19" s="22">
        <v>42106.56404675926</v>
      </c>
      <c r="D19" s="9" t="s">
        <v>182</v>
      </c>
      <c r="E19" s="9" t="s">
        <v>183</v>
      </c>
      <c r="F19" s="30" t="s">
        <v>106</v>
      </c>
      <c r="G19" s="32" t="s">
        <v>184</v>
      </c>
      <c r="H19" s="32">
        <v>45</v>
      </c>
      <c r="I19" s="10">
        <v>27822</v>
      </c>
      <c r="J19" s="36" t="s">
        <v>1</v>
      </c>
      <c r="K19" s="13">
        <v>0.007212037038698327</v>
      </c>
      <c r="L19" s="33">
        <v>1</v>
      </c>
      <c r="M19" s="14">
        <v>6</v>
      </c>
      <c r="N19" s="34"/>
      <c r="O19" s="1"/>
    </row>
    <row r="20" spans="1:15" ht="12" customHeight="1">
      <c r="A20" s="20">
        <v>18</v>
      </c>
      <c r="B20" s="1">
        <v>304</v>
      </c>
      <c r="C20" s="22">
        <v>42106.56452175926</v>
      </c>
      <c r="D20" s="9" t="s">
        <v>180</v>
      </c>
      <c r="E20" s="9" t="s">
        <v>74</v>
      </c>
      <c r="F20" s="30" t="s">
        <v>106</v>
      </c>
      <c r="G20" s="32" t="s">
        <v>94</v>
      </c>
      <c r="H20" s="32">
        <v>17</v>
      </c>
      <c r="I20" s="10">
        <v>31323</v>
      </c>
      <c r="J20" s="36" t="s">
        <v>1</v>
      </c>
      <c r="K20" s="13">
        <v>0.007687037039431743</v>
      </c>
      <c r="L20" s="33">
        <v>1</v>
      </c>
      <c r="M20" s="14">
        <v>6</v>
      </c>
      <c r="N20" s="34"/>
      <c r="O20" s="1"/>
    </row>
    <row r="21" spans="1:15" ht="12" customHeight="1">
      <c r="A21" s="20">
        <v>19</v>
      </c>
      <c r="B21" s="1">
        <v>358</v>
      </c>
      <c r="C21" s="22">
        <v>42106.56452685185</v>
      </c>
      <c r="D21" s="9" t="s">
        <v>328</v>
      </c>
      <c r="E21" s="9" t="s">
        <v>156</v>
      </c>
      <c r="F21" s="30" t="s">
        <v>106</v>
      </c>
      <c r="G21" s="32" t="s">
        <v>157</v>
      </c>
      <c r="H21" s="32">
        <v>76</v>
      </c>
      <c r="I21" s="10">
        <v>32138</v>
      </c>
      <c r="J21" s="36" t="s">
        <v>1</v>
      </c>
      <c r="K21" s="13">
        <v>0.007692129627685063</v>
      </c>
      <c r="L21" s="33">
        <v>1</v>
      </c>
      <c r="M21" s="14">
        <v>6</v>
      </c>
      <c r="N21" s="34"/>
      <c r="O21" s="1"/>
    </row>
    <row r="22" spans="1:15" ht="12" customHeight="1">
      <c r="A22" s="20">
        <v>20</v>
      </c>
      <c r="B22" s="1">
        <v>349</v>
      </c>
      <c r="C22" s="22">
        <v>42106.56466099537</v>
      </c>
      <c r="D22" s="9" t="s">
        <v>178</v>
      </c>
      <c r="E22" s="9" t="s">
        <v>165</v>
      </c>
      <c r="F22" s="30" t="s">
        <v>106</v>
      </c>
      <c r="G22" s="32" t="s">
        <v>166</v>
      </c>
      <c r="H22" s="32">
        <v>14</v>
      </c>
      <c r="I22" s="10">
        <v>34539</v>
      </c>
      <c r="J22" s="36" t="s">
        <v>1</v>
      </c>
      <c r="K22" s="13">
        <v>0.007826273147657048</v>
      </c>
      <c r="L22" s="33">
        <v>1</v>
      </c>
      <c r="M22" s="14">
        <v>6</v>
      </c>
      <c r="N22" s="34"/>
      <c r="O22" s="1"/>
    </row>
    <row r="23" spans="1:15" ht="12" customHeight="1">
      <c r="A23" s="20">
        <v>21</v>
      </c>
      <c r="B23" s="1">
        <v>365</v>
      </c>
      <c r="C23" s="22">
        <v>42106.56481354166</v>
      </c>
      <c r="D23" s="9" t="s">
        <v>329</v>
      </c>
      <c r="E23" s="9" t="s">
        <v>330</v>
      </c>
      <c r="F23" s="30" t="s">
        <v>103</v>
      </c>
      <c r="G23" s="32" t="s">
        <v>331</v>
      </c>
      <c r="H23" s="32">
        <v>74</v>
      </c>
      <c r="I23" s="10">
        <v>30712</v>
      </c>
      <c r="J23" s="36" t="s">
        <v>1</v>
      </c>
      <c r="K23" s="13">
        <v>0.007978819441632368</v>
      </c>
      <c r="L23" s="33">
        <v>1</v>
      </c>
      <c r="M23" s="14">
        <v>6</v>
      </c>
      <c r="N23" s="34"/>
      <c r="O23" s="1"/>
    </row>
    <row r="24" spans="1:15" ht="12" customHeight="1">
      <c r="A24" s="20">
        <v>22</v>
      </c>
      <c r="B24" s="1">
        <v>368</v>
      </c>
      <c r="C24" s="22">
        <v>42106.56581331018</v>
      </c>
      <c r="D24" s="9" t="s">
        <v>332</v>
      </c>
      <c r="E24" s="9" t="s">
        <v>17</v>
      </c>
      <c r="F24" s="30" t="s">
        <v>88</v>
      </c>
      <c r="G24" s="32" t="s">
        <v>115</v>
      </c>
      <c r="H24" s="32">
        <v>214</v>
      </c>
      <c r="I24" s="10">
        <v>34910</v>
      </c>
      <c r="J24" s="36" t="s">
        <v>1</v>
      </c>
      <c r="K24" s="13">
        <v>0.008978587960882578</v>
      </c>
      <c r="L24" s="33">
        <v>1</v>
      </c>
      <c r="M24" s="14">
        <v>6</v>
      </c>
      <c r="N24" s="34"/>
      <c r="O24" s="1"/>
    </row>
    <row r="25" spans="1:15" ht="12" customHeight="1">
      <c r="A25" s="20">
        <v>23</v>
      </c>
      <c r="B25" s="1">
        <v>347</v>
      </c>
      <c r="C25" s="22">
        <v>42106.56677835648</v>
      </c>
      <c r="D25" s="9" t="s">
        <v>187</v>
      </c>
      <c r="E25" s="9" t="s">
        <v>165</v>
      </c>
      <c r="F25" s="30" t="s">
        <v>106</v>
      </c>
      <c r="G25" s="32" t="s">
        <v>166</v>
      </c>
      <c r="H25" s="32">
        <v>90</v>
      </c>
      <c r="I25" s="10">
        <v>34666</v>
      </c>
      <c r="J25" s="36" t="s">
        <v>1</v>
      </c>
      <c r="K25" s="13">
        <v>0.009943634257069789</v>
      </c>
      <c r="L25" s="33">
        <v>1</v>
      </c>
      <c r="M25" s="14">
        <v>6</v>
      </c>
      <c r="N25" s="34"/>
      <c r="O25" s="1"/>
    </row>
    <row r="26" spans="1:15" ht="12" customHeight="1">
      <c r="A26" s="20">
        <v>24</v>
      </c>
      <c r="B26" s="1">
        <v>348</v>
      </c>
      <c r="C26" s="22">
        <v>42106.56680717593</v>
      </c>
      <c r="D26" s="9" t="s">
        <v>179</v>
      </c>
      <c r="E26" s="9" t="s">
        <v>46</v>
      </c>
      <c r="F26" s="30" t="s">
        <v>88</v>
      </c>
      <c r="G26" s="32" t="s">
        <v>121</v>
      </c>
      <c r="H26" s="32">
        <v>32</v>
      </c>
      <c r="I26" s="10">
        <v>35020</v>
      </c>
      <c r="J26" s="36" t="s">
        <v>1</v>
      </c>
      <c r="K26" s="13">
        <v>0.009972453706723172</v>
      </c>
      <c r="L26" s="33">
        <v>1</v>
      </c>
      <c r="M26" s="14">
        <v>6</v>
      </c>
      <c r="N26" s="34"/>
      <c r="O26" s="1"/>
    </row>
    <row r="27" spans="1:15" ht="12" customHeight="1">
      <c r="A27" s="20">
        <v>25</v>
      </c>
      <c r="B27" s="1">
        <v>346</v>
      </c>
      <c r="C27" s="22">
        <v>42106.566828587966</v>
      </c>
      <c r="D27" s="9" t="s">
        <v>185</v>
      </c>
      <c r="E27" s="9" t="s">
        <v>44</v>
      </c>
      <c r="F27" s="30" t="s">
        <v>106</v>
      </c>
      <c r="G27" s="32" t="s">
        <v>87</v>
      </c>
      <c r="H27" s="32">
        <v>196</v>
      </c>
      <c r="I27" s="10">
        <v>31191</v>
      </c>
      <c r="J27" s="36" t="s">
        <v>1</v>
      </c>
      <c r="K27" s="13">
        <v>0.009993865744036157</v>
      </c>
      <c r="L27" s="33">
        <v>1</v>
      </c>
      <c r="M27" s="14">
        <v>6</v>
      </c>
      <c r="N27" s="34"/>
      <c r="O27" s="1"/>
    </row>
    <row r="28" spans="1:15" ht="12" customHeight="1">
      <c r="A28" s="20">
        <v>26</v>
      </c>
      <c r="B28" s="1">
        <v>327</v>
      </c>
      <c r="C28" s="22">
        <v>42106.56712442129</v>
      </c>
      <c r="D28" s="9" t="s">
        <v>199</v>
      </c>
      <c r="E28" s="9" t="s">
        <v>200</v>
      </c>
      <c r="F28" s="30" t="s">
        <v>103</v>
      </c>
      <c r="G28" s="32" t="s">
        <v>201</v>
      </c>
      <c r="H28" s="32">
        <v>14</v>
      </c>
      <c r="I28" s="10">
        <v>33547</v>
      </c>
      <c r="J28" s="36" t="s">
        <v>1</v>
      </c>
      <c r="K28" s="13">
        <v>0.010289699072018266</v>
      </c>
      <c r="L28" s="33">
        <v>1</v>
      </c>
      <c r="M28" s="14">
        <v>6</v>
      </c>
      <c r="N28" s="34"/>
      <c r="O28" s="1"/>
    </row>
    <row r="29" spans="1:15" ht="12" customHeight="1">
      <c r="A29" s="20">
        <v>27</v>
      </c>
      <c r="B29" s="1">
        <v>329</v>
      </c>
      <c r="C29" s="22">
        <v>42106.56733587963</v>
      </c>
      <c r="D29" s="9" t="s">
        <v>186</v>
      </c>
      <c r="E29" s="9" t="s">
        <v>46</v>
      </c>
      <c r="F29" s="30" t="s">
        <v>106</v>
      </c>
      <c r="G29" s="32" t="s">
        <v>121</v>
      </c>
      <c r="H29" s="32">
        <v>42</v>
      </c>
      <c r="I29" s="10">
        <v>34794</v>
      </c>
      <c r="J29" s="36" t="s">
        <v>1</v>
      </c>
      <c r="K29" s="13">
        <v>0.010501157405087724</v>
      </c>
      <c r="L29" s="33">
        <v>1</v>
      </c>
      <c r="M29" s="14">
        <v>6</v>
      </c>
      <c r="N29" s="34"/>
      <c r="O29" s="1"/>
    </row>
    <row r="30" spans="1:15" ht="12" customHeight="1">
      <c r="A30" s="20">
        <v>28</v>
      </c>
      <c r="B30" s="1">
        <v>328</v>
      </c>
      <c r="C30" s="22">
        <v>42106.56865497685</v>
      </c>
      <c r="D30" s="9" t="s">
        <v>333</v>
      </c>
      <c r="E30" s="9" t="s">
        <v>156</v>
      </c>
      <c r="F30" s="30" t="s">
        <v>106</v>
      </c>
      <c r="G30" s="32" t="s">
        <v>157</v>
      </c>
      <c r="H30" s="32">
        <v>319</v>
      </c>
      <c r="I30" s="10">
        <v>29091</v>
      </c>
      <c r="J30" s="36" t="s">
        <v>1</v>
      </c>
      <c r="K30" s="13">
        <v>0.011820254629128613</v>
      </c>
      <c r="L30" s="33">
        <v>1</v>
      </c>
      <c r="M30" s="14">
        <v>6</v>
      </c>
      <c r="N30" s="34"/>
      <c r="O30" s="1"/>
    </row>
    <row r="31" spans="1:15" ht="12" customHeight="1">
      <c r="A31" s="20">
        <v>29</v>
      </c>
      <c r="B31" s="1">
        <v>325</v>
      </c>
      <c r="C31" s="22">
        <v>42106.55714942129</v>
      </c>
      <c r="D31" s="9" t="s">
        <v>189</v>
      </c>
      <c r="E31" s="9" t="s">
        <v>51</v>
      </c>
      <c r="F31" s="30" t="s">
        <v>103</v>
      </c>
      <c r="G31" s="32" t="s">
        <v>92</v>
      </c>
      <c r="H31" s="32">
        <v>98</v>
      </c>
      <c r="I31" s="10">
        <v>28345</v>
      </c>
      <c r="J31" s="36" t="s">
        <v>1</v>
      </c>
      <c r="K31" s="13" t="s">
        <v>40</v>
      </c>
      <c r="L31" s="33">
        <v>1</v>
      </c>
      <c r="M31" s="14">
        <v>5</v>
      </c>
      <c r="O31" s="1"/>
    </row>
    <row r="32" spans="1:15" ht="12" customHeight="1">
      <c r="A32" s="20">
        <v>30</v>
      </c>
      <c r="B32" s="1">
        <v>323</v>
      </c>
      <c r="C32" s="22">
        <v>42106.55727708333</v>
      </c>
      <c r="D32" s="9" t="s">
        <v>188</v>
      </c>
      <c r="E32" s="9" t="s">
        <v>37</v>
      </c>
      <c r="F32" s="30" t="s">
        <v>103</v>
      </c>
      <c r="G32" s="32" t="s">
        <v>115</v>
      </c>
      <c r="H32" s="32">
        <v>109</v>
      </c>
      <c r="I32" s="10">
        <v>31404</v>
      </c>
      <c r="J32" s="36" t="s">
        <v>1</v>
      </c>
      <c r="K32" s="13" t="s">
        <v>40</v>
      </c>
      <c r="L32" s="33">
        <v>1</v>
      </c>
      <c r="M32" s="14">
        <v>5</v>
      </c>
      <c r="N32" s="34"/>
      <c r="O32" s="1"/>
    </row>
    <row r="33" spans="1:15" ht="12" customHeight="1">
      <c r="A33" s="20">
        <v>31</v>
      </c>
      <c r="B33" s="1">
        <v>318</v>
      </c>
      <c r="C33" s="22">
        <v>42106.55762974537</v>
      </c>
      <c r="D33" s="9" t="s">
        <v>191</v>
      </c>
      <c r="E33" s="9" t="s">
        <v>192</v>
      </c>
      <c r="F33" s="30" t="s">
        <v>106</v>
      </c>
      <c r="G33" s="32" t="s">
        <v>193</v>
      </c>
      <c r="H33" s="32">
        <v>46</v>
      </c>
      <c r="I33" s="10">
        <v>33430</v>
      </c>
      <c r="J33" s="36" t="s">
        <v>1</v>
      </c>
      <c r="K33" s="13" t="s">
        <v>40</v>
      </c>
      <c r="L33" s="33">
        <v>1</v>
      </c>
      <c r="M33" s="14">
        <v>5</v>
      </c>
      <c r="N33" s="34"/>
      <c r="O33" s="1"/>
    </row>
    <row r="34" spans="1:15" ht="12" customHeight="1">
      <c r="A34" s="20">
        <v>32</v>
      </c>
      <c r="B34" s="1">
        <v>315</v>
      </c>
      <c r="C34" s="22">
        <v>42106.55797476852</v>
      </c>
      <c r="D34" s="9" t="s">
        <v>108</v>
      </c>
      <c r="E34" s="9" t="s">
        <v>109</v>
      </c>
      <c r="F34" s="30" t="s">
        <v>103</v>
      </c>
      <c r="G34" s="32" t="s">
        <v>110</v>
      </c>
      <c r="H34" s="32">
        <v>16</v>
      </c>
      <c r="I34" s="10">
        <v>32291</v>
      </c>
      <c r="J34" s="36" t="s">
        <v>1</v>
      </c>
      <c r="K34" s="13" t="s">
        <v>40</v>
      </c>
      <c r="L34" s="33">
        <v>1</v>
      </c>
      <c r="M34" s="14">
        <v>5</v>
      </c>
      <c r="N34" s="34"/>
      <c r="O34" s="1"/>
    </row>
    <row r="35" spans="1:15" ht="12" customHeight="1">
      <c r="A35" s="20">
        <v>33</v>
      </c>
      <c r="B35" s="1">
        <v>363</v>
      </c>
      <c r="C35" s="22">
        <v>42106.558020717595</v>
      </c>
      <c r="D35" s="9" t="s">
        <v>334</v>
      </c>
      <c r="E35" s="9" t="s">
        <v>335</v>
      </c>
      <c r="F35" s="30" t="s">
        <v>103</v>
      </c>
      <c r="G35" s="32" t="s">
        <v>336</v>
      </c>
      <c r="H35" s="32">
        <v>24</v>
      </c>
      <c r="I35" s="10">
        <v>30182</v>
      </c>
      <c r="J35" s="36" t="s">
        <v>1</v>
      </c>
      <c r="K35" s="13" t="s">
        <v>40</v>
      </c>
      <c r="L35" s="33">
        <v>1</v>
      </c>
      <c r="M35" s="14">
        <v>5</v>
      </c>
      <c r="N35" s="34"/>
      <c r="O35" s="1"/>
    </row>
    <row r="36" spans="1:15" ht="12" customHeight="1">
      <c r="A36" s="20">
        <v>34</v>
      </c>
      <c r="B36" s="1">
        <v>307</v>
      </c>
      <c r="C36" s="22">
        <v>42106.558178356485</v>
      </c>
      <c r="D36" s="9" t="s">
        <v>177</v>
      </c>
      <c r="E36" s="9" t="s">
        <v>63</v>
      </c>
      <c r="F36" s="30" t="s">
        <v>106</v>
      </c>
      <c r="G36" s="32" t="s">
        <v>98</v>
      </c>
      <c r="H36" s="32">
        <v>11</v>
      </c>
      <c r="I36" s="10">
        <v>30073</v>
      </c>
      <c r="J36" s="36" t="s">
        <v>1</v>
      </c>
      <c r="K36" s="13" t="s">
        <v>40</v>
      </c>
      <c r="L36" s="33">
        <v>1</v>
      </c>
      <c r="M36" s="14">
        <v>5</v>
      </c>
      <c r="N36" s="34"/>
      <c r="O36" s="1"/>
    </row>
    <row r="37" spans="1:15" ht="12" customHeight="1">
      <c r="A37" s="20">
        <v>35</v>
      </c>
      <c r="B37" s="1">
        <v>317</v>
      </c>
      <c r="C37" s="22">
        <v>42106.558190393516</v>
      </c>
      <c r="D37" s="9" t="s">
        <v>337</v>
      </c>
      <c r="E37" s="9" t="s">
        <v>167</v>
      </c>
      <c r="F37" s="30" t="s">
        <v>103</v>
      </c>
      <c r="G37" s="32" t="s">
        <v>168</v>
      </c>
      <c r="H37" s="32">
        <v>122</v>
      </c>
      <c r="I37" s="10">
        <v>28133</v>
      </c>
      <c r="J37" s="36" t="s">
        <v>1</v>
      </c>
      <c r="K37" s="13" t="s">
        <v>40</v>
      </c>
      <c r="L37" s="33">
        <v>1</v>
      </c>
      <c r="M37" s="14">
        <v>5</v>
      </c>
      <c r="N37" s="34"/>
      <c r="O37" s="1"/>
    </row>
    <row r="38" spans="1:15" ht="12" customHeight="1">
      <c r="A38" s="20">
        <v>36</v>
      </c>
      <c r="B38" s="1">
        <v>311</v>
      </c>
      <c r="C38" s="22">
        <v>42106.558285416664</v>
      </c>
      <c r="D38" s="9" t="s">
        <v>203</v>
      </c>
      <c r="E38" s="9" t="s">
        <v>167</v>
      </c>
      <c r="F38" s="30" t="s">
        <v>103</v>
      </c>
      <c r="G38" s="32" t="s">
        <v>168</v>
      </c>
      <c r="H38" s="32">
        <v>29</v>
      </c>
      <c r="I38" s="10">
        <v>29404</v>
      </c>
      <c r="J38" s="36" t="s">
        <v>1</v>
      </c>
      <c r="K38" s="13" t="s">
        <v>40</v>
      </c>
      <c r="L38" s="33">
        <v>1</v>
      </c>
      <c r="M38" s="14">
        <v>5</v>
      </c>
      <c r="N38" s="34"/>
      <c r="O38" s="1"/>
    </row>
    <row r="39" spans="1:15" ht="12" customHeight="1">
      <c r="A39" s="20">
        <v>37</v>
      </c>
      <c r="B39" s="1">
        <v>370</v>
      </c>
      <c r="C39" s="22">
        <v>42106.55829375</v>
      </c>
      <c r="D39" s="9" t="s">
        <v>338</v>
      </c>
      <c r="E39" s="9" t="s">
        <v>330</v>
      </c>
      <c r="F39" s="30" t="s">
        <v>103</v>
      </c>
      <c r="G39" s="32" t="s">
        <v>331</v>
      </c>
      <c r="H39" s="32">
        <v>75</v>
      </c>
      <c r="I39" s="10">
        <v>32397</v>
      </c>
      <c r="J39" s="36" t="s">
        <v>1</v>
      </c>
      <c r="K39" s="13" t="s">
        <v>40</v>
      </c>
      <c r="L39" s="33">
        <v>1</v>
      </c>
      <c r="M39" s="14">
        <v>5</v>
      </c>
      <c r="N39" s="34"/>
      <c r="O39" s="1"/>
    </row>
    <row r="40" spans="1:15" ht="12" customHeight="1">
      <c r="A40" s="20">
        <v>38</v>
      </c>
      <c r="B40" s="1">
        <v>364</v>
      </c>
      <c r="C40" s="22">
        <v>42106.55898599537</v>
      </c>
      <c r="D40" s="9" t="s">
        <v>339</v>
      </c>
      <c r="E40" s="9" t="s">
        <v>68</v>
      </c>
      <c r="F40" s="30" t="s">
        <v>340</v>
      </c>
      <c r="G40" s="32" t="s">
        <v>198</v>
      </c>
      <c r="H40" s="32">
        <v>9</v>
      </c>
      <c r="I40" s="10">
        <v>31561</v>
      </c>
      <c r="J40" s="36" t="s">
        <v>1</v>
      </c>
      <c r="K40" s="13" t="s">
        <v>40</v>
      </c>
      <c r="L40" s="33">
        <v>1</v>
      </c>
      <c r="M40" s="14">
        <v>5</v>
      </c>
      <c r="N40" s="34"/>
      <c r="O40" s="1"/>
    </row>
    <row r="41" spans="1:15" ht="12" customHeight="1">
      <c r="A41" s="20">
        <v>39</v>
      </c>
      <c r="B41" s="1">
        <v>389</v>
      </c>
      <c r="C41" s="22">
        <v>42106.55898599537</v>
      </c>
      <c r="D41" s="9" t="s">
        <v>341</v>
      </c>
      <c r="E41" s="9" t="s">
        <v>342</v>
      </c>
      <c r="F41" s="30">
        <v>0</v>
      </c>
      <c r="G41" s="32" t="s">
        <v>146</v>
      </c>
      <c r="H41" s="32">
        <v>0</v>
      </c>
      <c r="I41" s="10">
        <v>28122</v>
      </c>
      <c r="J41" s="36" t="s">
        <v>1</v>
      </c>
      <c r="K41" s="13" t="s">
        <v>40</v>
      </c>
      <c r="L41" s="33">
        <v>1</v>
      </c>
      <c r="M41" s="14">
        <v>5</v>
      </c>
      <c r="N41" s="34"/>
      <c r="O41" s="1"/>
    </row>
    <row r="42" spans="1:15" ht="12" customHeight="1">
      <c r="A42" s="20">
        <v>40</v>
      </c>
      <c r="B42" s="1">
        <v>371</v>
      </c>
      <c r="C42" s="22">
        <v>42106.559302546295</v>
      </c>
      <c r="D42" s="9" t="s">
        <v>343</v>
      </c>
      <c r="E42" s="9" t="s">
        <v>44</v>
      </c>
      <c r="F42" s="30" t="s">
        <v>106</v>
      </c>
      <c r="G42" s="32" t="s">
        <v>87</v>
      </c>
      <c r="H42" s="32">
        <v>182</v>
      </c>
      <c r="I42" s="10">
        <v>31865</v>
      </c>
      <c r="J42" s="36" t="s">
        <v>1</v>
      </c>
      <c r="K42" s="13" t="s">
        <v>40</v>
      </c>
      <c r="L42" s="33">
        <v>1</v>
      </c>
      <c r="M42" s="14">
        <v>5</v>
      </c>
      <c r="N42" s="34"/>
      <c r="O42" s="1"/>
    </row>
    <row r="43" spans="1:15" ht="12" customHeight="1">
      <c r="A43" s="20">
        <v>41</v>
      </c>
      <c r="B43" s="1">
        <v>394</v>
      </c>
      <c r="C43" s="22">
        <v>42106.5594875</v>
      </c>
      <c r="D43" s="9" t="s">
        <v>195</v>
      </c>
      <c r="E43" s="9" t="s">
        <v>196</v>
      </c>
      <c r="F43" s="30">
        <v>0</v>
      </c>
      <c r="G43" s="32" t="s">
        <v>146</v>
      </c>
      <c r="H43" s="32">
        <v>0</v>
      </c>
      <c r="I43" s="10">
        <v>28412</v>
      </c>
      <c r="J43" s="36" t="s">
        <v>1</v>
      </c>
      <c r="K43" s="13" t="s">
        <v>40</v>
      </c>
      <c r="L43" s="33">
        <v>1</v>
      </c>
      <c r="M43" s="14">
        <v>5</v>
      </c>
      <c r="N43" s="34"/>
      <c r="O43" s="1"/>
    </row>
    <row r="44" spans="1:15" ht="12" customHeight="1">
      <c r="A44" s="20">
        <v>42</v>
      </c>
      <c r="B44" s="1">
        <v>335</v>
      </c>
      <c r="C44" s="22">
        <v>42106.56160289352</v>
      </c>
      <c r="D44" s="9" t="s">
        <v>194</v>
      </c>
      <c r="E44" s="9" t="s">
        <v>17</v>
      </c>
      <c r="F44" s="30" t="s">
        <v>103</v>
      </c>
      <c r="G44" s="32" t="s">
        <v>115</v>
      </c>
      <c r="H44" s="32">
        <v>150</v>
      </c>
      <c r="I44" s="10">
        <v>34202</v>
      </c>
      <c r="J44" s="36" t="s">
        <v>1</v>
      </c>
      <c r="K44" s="13" t="s">
        <v>40</v>
      </c>
      <c r="L44" s="33">
        <v>1</v>
      </c>
      <c r="M44" s="14">
        <v>5</v>
      </c>
      <c r="N44" s="34"/>
      <c r="O44" s="1"/>
    </row>
    <row r="45" spans="1:15" ht="12" customHeight="1">
      <c r="A45" s="20">
        <v>43</v>
      </c>
      <c r="B45" s="1">
        <v>334</v>
      </c>
      <c r="C45" s="22">
        <v>42106.561909606484</v>
      </c>
      <c r="D45" s="9" t="s">
        <v>197</v>
      </c>
      <c r="E45" s="9" t="s">
        <v>68</v>
      </c>
      <c r="F45" s="30" t="s">
        <v>103</v>
      </c>
      <c r="G45" s="32" t="s">
        <v>198</v>
      </c>
      <c r="H45" s="32">
        <v>8</v>
      </c>
      <c r="I45" s="10">
        <v>33268</v>
      </c>
      <c r="J45" s="36" t="s">
        <v>1</v>
      </c>
      <c r="K45" s="13" t="s">
        <v>40</v>
      </c>
      <c r="L45" s="33">
        <v>1</v>
      </c>
      <c r="M45" s="14">
        <v>5</v>
      </c>
      <c r="N45" s="34"/>
      <c r="O45" s="1"/>
    </row>
    <row r="46" spans="1:15" ht="12" customHeight="1">
      <c r="A46" s="20">
        <v>44</v>
      </c>
      <c r="B46" s="1">
        <v>399</v>
      </c>
      <c r="C46" s="22">
        <v>42106.564035648145</v>
      </c>
      <c r="D46" s="9" t="s">
        <v>344</v>
      </c>
      <c r="E46" s="9" t="s">
        <v>345</v>
      </c>
      <c r="F46" s="30">
        <v>0</v>
      </c>
      <c r="G46" s="32" t="s">
        <v>146</v>
      </c>
      <c r="H46" s="32">
        <v>0</v>
      </c>
      <c r="I46" s="10">
        <v>30957</v>
      </c>
      <c r="J46" s="36" t="s">
        <v>1</v>
      </c>
      <c r="K46" s="13" t="s">
        <v>40</v>
      </c>
      <c r="L46" s="33">
        <v>1</v>
      </c>
      <c r="M46" s="14">
        <v>5</v>
      </c>
      <c r="N46" s="34"/>
      <c r="O46" s="1"/>
    </row>
    <row r="47" spans="1:15" ht="12" customHeight="1">
      <c r="A47" s="20">
        <v>45</v>
      </c>
      <c r="B47" s="1">
        <v>366</v>
      </c>
      <c r="C47" s="22">
        <v>42106.56576157407</v>
      </c>
      <c r="D47" s="9" t="s">
        <v>346</v>
      </c>
      <c r="E47" s="9" t="s">
        <v>161</v>
      </c>
      <c r="F47" s="30" t="s">
        <v>347</v>
      </c>
      <c r="G47" s="32" t="s">
        <v>162</v>
      </c>
      <c r="H47" s="32">
        <v>139</v>
      </c>
      <c r="I47" s="10">
        <v>30796</v>
      </c>
      <c r="J47" s="36" t="s">
        <v>1</v>
      </c>
      <c r="K47" s="13" t="s">
        <v>40</v>
      </c>
      <c r="L47" s="33">
        <v>1</v>
      </c>
      <c r="M47" s="14">
        <v>5</v>
      </c>
      <c r="N47" s="34"/>
      <c r="O47" s="1"/>
    </row>
    <row r="48" spans="1:15" ht="12" customHeight="1">
      <c r="A48" s="20">
        <v>46</v>
      </c>
      <c r="B48" s="1">
        <v>336</v>
      </c>
      <c r="C48" s="22">
        <v>42106.569885185185</v>
      </c>
      <c r="D48" s="9" t="s">
        <v>202</v>
      </c>
      <c r="E48" s="9" t="s">
        <v>46</v>
      </c>
      <c r="F48" s="30" t="s">
        <v>103</v>
      </c>
      <c r="G48" s="32" t="s">
        <v>121</v>
      </c>
      <c r="H48" s="32">
        <v>2</v>
      </c>
      <c r="I48" s="10">
        <v>30125</v>
      </c>
      <c r="J48" s="36" t="s">
        <v>1</v>
      </c>
      <c r="K48" s="13" t="s">
        <v>40</v>
      </c>
      <c r="L48" s="33">
        <v>1</v>
      </c>
      <c r="M48" s="14">
        <v>5</v>
      </c>
      <c r="N48" s="34"/>
      <c r="O48" s="1"/>
    </row>
    <row r="49" spans="2:15" ht="12" customHeight="1">
      <c r="B49" s="1"/>
      <c r="C49" s="22"/>
      <c r="D49" s="9"/>
      <c r="E49" s="9"/>
      <c r="F49" s="30"/>
      <c r="G49" s="32"/>
      <c r="H49" s="32"/>
      <c r="I49" s="10"/>
      <c r="J49" s="36"/>
      <c r="K49" s="13"/>
      <c r="L49" s="33"/>
      <c r="M49" s="14"/>
      <c r="N49" s="34"/>
      <c r="O49" s="1"/>
    </row>
    <row r="50" spans="2:15" ht="12" customHeight="1">
      <c r="B50" s="1"/>
      <c r="C50" s="22"/>
      <c r="D50" s="9"/>
      <c r="E50" s="9"/>
      <c r="F50" s="30"/>
      <c r="G50" s="32"/>
      <c r="H50" s="32"/>
      <c r="I50" s="10"/>
      <c r="J50" s="36"/>
      <c r="K50" s="13"/>
      <c r="L50" s="33"/>
      <c r="M50" s="14"/>
      <c r="N50" s="34"/>
      <c r="O50" s="1"/>
    </row>
    <row r="51" spans="2:15" ht="12" customHeight="1">
      <c r="B51" s="1"/>
      <c r="C51" s="22"/>
      <c r="D51" s="9"/>
      <c r="E51" s="9"/>
      <c r="F51" s="30"/>
      <c r="G51" s="32"/>
      <c r="H51" s="32"/>
      <c r="I51" s="10"/>
      <c r="J51" s="36"/>
      <c r="K51" s="13"/>
      <c r="L51" s="33"/>
      <c r="M51" s="14"/>
      <c r="N51" s="34"/>
      <c r="O51" s="1"/>
    </row>
    <row r="52" spans="2:15" ht="12" customHeight="1">
      <c r="B52" s="1"/>
      <c r="C52" s="22"/>
      <c r="D52" s="9"/>
      <c r="E52" s="9"/>
      <c r="F52" s="30"/>
      <c r="G52" s="32"/>
      <c r="H52" s="32"/>
      <c r="I52" s="10"/>
      <c r="J52" s="36"/>
      <c r="K52" s="13"/>
      <c r="L52" s="33"/>
      <c r="M52" s="14"/>
      <c r="N52" s="34"/>
      <c r="O52" s="1"/>
    </row>
    <row r="53" spans="1:13" ht="12" customHeight="1">
      <c r="A53" s="20">
        <v>77</v>
      </c>
      <c r="B53" s="1">
        <v>357</v>
      </c>
      <c r="C53" s="22" t="s">
        <v>320</v>
      </c>
      <c r="D53" s="9" t="s">
        <v>348</v>
      </c>
      <c r="E53" s="9" t="s">
        <v>255</v>
      </c>
      <c r="F53" s="30" t="s">
        <v>349</v>
      </c>
      <c r="G53" s="32" t="s">
        <v>276</v>
      </c>
      <c r="H53" s="32">
        <v>142</v>
      </c>
      <c r="I53" s="10">
        <v>12087</v>
      </c>
      <c r="J53" s="36"/>
      <c r="K53" s="13" t="s">
        <v>82</v>
      </c>
      <c r="L53" s="33">
        <v>1</v>
      </c>
      <c r="M53" s="14"/>
    </row>
    <row r="54" spans="1:13" ht="12" customHeight="1">
      <c r="A54" s="20">
        <v>77</v>
      </c>
      <c r="B54" s="1">
        <v>313</v>
      </c>
      <c r="C54" s="22" t="s">
        <v>82</v>
      </c>
      <c r="D54" s="9" t="s">
        <v>190</v>
      </c>
      <c r="E54" s="9" t="s">
        <v>63</v>
      </c>
      <c r="F54" s="30" t="s">
        <v>106</v>
      </c>
      <c r="G54" s="32" t="s">
        <v>98</v>
      </c>
      <c r="H54" s="32">
        <v>197</v>
      </c>
      <c r="I54" s="10">
        <v>34211</v>
      </c>
      <c r="J54" s="36"/>
      <c r="K54" s="13" t="s">
        <v>82</v>
      </c>
      <c r="L54" s="33">
        <v>1</v>
      </c>
      <c r="M54" s="14"/>
    </row>
    <row r="55" spans="2:13" ht="12" customHeight="1">
      <c r="B55" s="1"/>
      <c r="C55" s="22"/>
      <c r="D55" s="9"/>
      <c r="E55" s="9"/>
      <c r="F55" s="30"/>
      <c r="G55" s="32"/>
      <c r="H55" s="32"/>
      <c r="I55" s="10"/>
      <c r="J55" s="36"/>
      <c r="K55" s="13"/>
      <c r="L55" s="33"/>
      <c r="M55" s="14"/>
    </row>
    <row r="56" spans="2:13" ht="12" customHeight="1">
      <c r="B56" s="1"/>
      <c r="C56" s="22"/>
      <c r="D56" s="9"/>
      <c r="E56" s="9"/>
      <c r="F56" s="30"/>
      <c r="G56" s="32"/>
      <c r="H56" s="32"/>
      <c r="I56" s="10"/>
      <c r="J56" s="36"/>
      <c r="K56" s="13"/>
      <c r="L56" s="33"/>
      <c r="M56" s="14"/>
    </row>
    <row r="57" spans="2:13" ht="12" customHeight="1">
      <c r="B57" s="1"/>
      <c r="C57" s="22"/>
      <c r="D57" s="9"/>
      <c r="E57" s="9"/>
      <c r="F57" s="30"/>
      <c r="G57" s="32"/>
      <c r="H57" s="32"/>
      <c r="I57" s="10"/>
      <c r="J57" s="36"/>
      <c r="K57" s="13"/>
      <c r="L57" s="33"/>
      <c r="M57" s="14"/>
    </row>
    <row r="58" spans="2:13" ht="12" customHeight="1">
      <c r="B58" s="1"/>
      <c r="C58" s="22"/>
      <c r="D58" s="9"/>
      <c r="E58" s="9"/>
      <c r="F58" s="30"/>
      <c r="G58" s="32"/>
      <c r="H58" s="32"/>
      <c r="I58" s="10"/>
      <c r="J58" s="36"/>
      <c r="K58" s="13"/>
      <c r="L58" s="33"/>
      <c r="M58" s="14"/>
    </row>
    <row r="59" spans="2:13" ht="12" customHeight="1">
      <c r="B59" s="1"/>
      <c r="C59" s="22"/>
      <c r="D59" s="9"/>
      <c r="E59" s="9"/>
      <c r="F59" s="30"/>
      <c r="G59" s="32"/>
      <c r="H59" s="32"/>
      <c r="I59" s="10"/>
      <c r="J59" s="36"/>
      <c r="K59" s="13"/>
      <c r="L59" s="33"/>
      <c r="M59" s="14"/>
    </row>
    <row r="60" spans="2:13" ht="12" customHeight="1">
      <c r="B60" s="1"/>
      <c r="C60" s="22"/>
      <c r="D60" s="9"/>
      <c r="E60" s="9"/>
      <c r="F60" s="30"/>
      <c r="G60" s="32"/>
      <c r="H60" s="32"/>
      <c r="I60" s="10"/>
      <c r="J60" s="36"/>
      <c r="K60" s="13"/>
      <c r="L60" s="33"/>
      <c r="M60" s="14"/>
    </row>
    <row r="61" spans="2:13" ht="12" customHeight="1">
      <c r="B61" s="1"/>
      <c r="C61" s="22"/>
      <c r="D61" s="9"/>
      <c r="E61" s="9"/>
      <c r="F61" s="30"/>
      <c r="G61" s="32"/>
      <c r="H61" s="32"/>
      <c r="I61" s="10"/>
      <c r="J61" s="36"/>
      <c r="K61" s="13"/>
      <c r="L61" s="33"/>
      <c r="M61" s="14"/>
    </row>
    <row r="62" spans="2:13" ht="12" customHeight="1">
      <c r="B62" s="1"/>
      <c r="C62" s="22"/>
      <c r="D62" s="9"/>
      <c r="E62" s="9"/>
      <c r="F62" s="30"/>
      <c r="G62" s="32"/>
      <c r="H62" s="32"/>
      <c r="I62" s="10"/>
      <c r="J62" s="36"/>
      <c r="K62" s="13"/>
      <c r="L62" s="33"/>
      <c r="M62" s="14"/>
    </row>
    <row r="63" spans="2:13" ht="12" customHeight="1">
      <c r="B63" s="1"/>
      <c r="C63" s="22"/>
      <c r="D63" s="9"/>
      <c r="E63" s="9"/>
      <c r="F63" s="30"/>
      <c r="G63" s="32"/>
      <c r="H63" s="32"/>
      <c r="I63" s="10"/>
      <c r="J63" s="36"/>
      <c r="K63" s="13"/>
      <c r="L63" s="33"/>
      <c r="M63" s="14"/>
    </row>
    <row r="64" spans="2:13" ht="12" customHeight="1">
      <c r="B64" s="1"/>
      <c r="C64" s="22"/>
      <c r="D64" s="9"/>
      <c r="E64" s="9"/>
      <c r="F64" s="30"/>
      <c r="G64" s="32"/>
      <c r="H64" s="32"/>
      <c r="I64" s="10"/>
      <c r="J64" s="36"/>
      <c r="K64" s="13"/>
      <c r="L64" s="33"/>
      <c r="M64" s="14"/>
    </row>
    <row r="65" spans="2:13" ht="12" customHeight="1">
      <c r="B65" s="1"/>
      <c r="C65" s="22"/>
      <c r="D65" s="9"/>
      <c r="E65" s="9"/>
      <c r="F65" s="30"/>
      <c r="G65" s="32"/>
      <c r="H65" s="32"/>
      <c r="I65" s="10"/>
      <c r="J65" s="36"/>
      <c r="K65" s="13"/>
      <c r="L65" s="33"/>
      <c r="M65" s="14"/>
    </row>
    <row r="66" spans="2:13" ht="12" customHeight="1">
      <c r="B66" s="1"/>
      <c r="C66" s="22"/>
      <c r="D66" s="9"/>
      <c r="E66" s="9"/>
      <c r="F66" s="30"/>
      <c r="G66" s="32"/>
      <c r="H66" s="32"/>
      <c r="I66" s="10"/>
      <c r="J66" s="36"/>
      <c r="K66" s="13"/>
      <c r="L66" s="33"/>
      <c r="M66" s="14"/>
    </row>
    <row r="67" spans="2:13" ht="12" customHeight="1">
      <c r="B67" s="1"/>
      <c r="C67" s="22"/>
      <c r="D67" s="9"/>
      <c r="E67" s="9"/>
      <c r="F67" s="30"/>
      <c r="G67" s="32"/>
      <c r="H67" s="32"/>
      <c r="I67" s="10"/>
      <c r="J67" s="36"/>
      <c r="K67" s="13"/>
      <c r="L67" s="33"/>
      <c r="M67" s="14"/>
    </row>
    <row r="68" spans="2:13" ht="12" customHeight="1">
      <c r="B68" s="1"/>
      <c r="C68" s="22"/>
      <c r="D68" s="9"/>
      <c r="E68" s="9"/>
      <c r="F68" s="30"/>
      <c r="G68" s="32"/>
      <c r="H68" s="32"/>
      <c r="I68" s="10"/>
      <c r="J68" s="36"/>
      <c r="K68" s="13"/>
      <c r="L68" s="33"/>
      <c r="M68" s="14"/>
    </row>
    <row r="69" spans="2:13" ht="12" customHeight="1">
      <c r="B69" s="1"/>
      <c r="C69" s="22"/>
      <c r="D69" s="9"/>
      <c r="E69" s="9"/>
      <c r="F69" s="30"/>
      <c r="G69" s="32"/>
      <c r="H69" s="32"/>
      <c r="I69" s="10"/>
      <c r="J69" s="36"/>
      <c r="K69" s="13"/>
      <c r="L69" s="33"/>
      <c r="M69" s="14"/>
    </row>
    <row r="70" spans="2:13" ht="12" customHeight="1">
      <c r="B70" s="1"/>
      <c r="C70" s="22"/>
      <c r="D70" s="9"/>
      <c r="E70" s="9"/>
      <c r="F70" s="30"/>
      <c r="G70" s="32"/>
      <c r="H70" s="32"/>
      <c r="I70" s="10"/>
      <c r="J70" s="36"/>
      <c r="K70" s="13"/>
      <c r="L70" s="33"/>
      <c r="M70" s="14"/>
    </row>
    <row r="71" spans="2:13" ht="12" customHeight="1">
      <c r="B71" s="1"/>
      <c r="C71" s="22"/>
      <c r="D71" s="9"/>
      <c r="E71" s="9"/>
      <c r="F71" s="30"/>
      <c r="G71" s="32"/>
      <c r="H71" s="32"/>
      <c r="I71" s="10"/>
      <c r="J71" s="36"/>
      <c r="K71" s="13"/>
      <c r="L71" s="33"/>
      <c r="M71" s="14"/>
    </row>
    <row r="72" spans="2:13" ht="12" customHeight="1">
      <c r="B72" s="1"/>
      <c r="C72" s="22"/>
      <c r="D72" s="9"/>
      <c r="E72" s="9"/>
      <c r="F72" s="30"/>
      <c r="G72" s="32"/>
      <c r="H72" s="32"/>
      <c r="I72" s="10"/>
      <c r="J72" s="36"/>
      <c r="K72" s="13"/>
      <c r="L72" s="33"/>
      <c r="M72" s="14"/>
    </row>
    <row r="73" spans="2:13" ht="12" customHeight="1">
      <c r="B73" s="1"/>
      <c r="C73" s="22"/>
      <c r="D73" s="9"/>
      <c r="E73" s="9"/>
      <c r="F73" s="30"/>
      <c r="G73" s="32"/>
      <c r="H73" s="32"/>
      <c r="I73" s="10"/>
      <c r="J73" s="36"/>
      <c r="K73" s="13"/>
      <c r="L73" s="33"/>
      <c r="M73" s="14"/>
    </row>
    <row r="74" spans="2:13" ht="12" customHeight="1">
      <c r="B74" s="1"/>
      <c r="C74" s="22"/>
      <c r="D74" s="9"/>
      <c r="E74" s="9"/>
      <c r="F74" s="30"/>
      <c r="G74" s="32"/>
      <c r="H74" s="32"/>
      <c r="I74" s="10"/>
      <c r="J74" s="36"/>
      <c r="K74" s="13"/>
      <c r="L74" s="33"/>
      <c r="M74" s="14"/>
    </row>
    <row r="75" spans="2:13" ht="12" customHeight="1">
      <c r="B75" s="1"/>
      <c r="C75" s="22"/>
      <c r="D75" s="9"/>
      <c r="E75" s="9"/>
      <c r="F75" s="30"/>
      <c r="G75" s="32"/>
      <c r="H75" s="32"/>
      <c r="I75" s="10"/>
      <c r="J75" s="36"/>
      <c r="K75" s="13"/>
      <c r="L75" s="33"/>
      <c r="M75" s="14"/>
    </row>
    <row r="76" spans="2:13" ht="12" customHeight="1">
      <c r="B76" s="1"/>
      <c r="C76" s="22"/>
      <c r="D76" s="9"/>
      <c r="E76" s="9"/>
      <c r="F76" s="30"/>
      <c r="G76" s="32"/>
      <c r="H76" s="32"/>
      <c r="I76" s="10"/>
      <c r="J76" s="36"/>
      <c r="K76" s="13"/>
      <c r="L76" s="33"/>
      <c r="M76" s="14"/>
    </row>
    <row r="77" spans="2:13" ht="12" customHeight="1">
      <c r="B77" s="1"/>
      <c r="C77" s="22"/>
      <c r="D77" s="9"/>
      <c r="E77" s="9"/>
      <c r="F77" s="30"/>
      <c r="G77" s="32"/>
      <c r="H77" s="32"/>
      <c r="I77" s="10"/>
      <c r="J77" s="36"/>
      <c r="K77" s="13"/>
      <c r="L77" s="33"/>
      <c r="M77" s="14"/>
    </row>
    <row r="78" spans="2:13" ht="12" customHeight="1">
      <c r="B78" s="1"/>
      <c r="C78" s="22"/>
      <c r="D78" s="9"/>
      <c r="E78" s="9"/>
      <c r="F78" s="30"/>
      <c r="G78" s="32"/>
      <c r="H78" s="32"/>
      <c r="I78" s="10"/>
      <c r="J78" s="36"/>
      <c r="K78" s="13"/>
      <c r="L78" s="33"/>
      <c r="M78" s="14"/>
    </row>
    <row r="79" spans="2:13" ht="12" customHeight="1">
      <c r="B79" s="1"/>
      <c r="C79" s="22"/>
      <c r="D79" s="9"/>
      <c r="E79" s="9"/>
      <c r="F79" s="30"/>
      <c r="G79" s="32"/>
      <c r="H79" s="32"/>
      <c r="I79" s="10"/>
      <c r="J79" s="36"/>
      <c r="K79" s="13"/>
      <c r="L79" s="33"/>
      <c r="M79" s="14"/>
    </row>
  </sheetData>
  <mergeCells count="1">
    <mergeCell ref="J1:L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4.00390625" style="42" customWidth="1"/>
    <col min="3" max="3" width="7.00390625" style="29" customWidth="1"/>
    <col min="4" max="4" width="24.7109375" style="0" customWidth="1"/>
    <col min="5" max="5" width="16.7109375" style="0" customWidth="1"/>
    <col min="6" max="6" width="5.7109375" style="42" customWidth="1"/>
    <col min="7" max="7" width="7.421875" style="14" customWidth="1"/>
    <col min="8" max="8" width="3.7109375" style="24" customWidth="1"/>
    <col min="9" max="9" width="8.7109375" style="14" customWidth="1"/>
    <col min="10" max="10" width="1.7109375" style="14" customWidth="1"/>
    <col min="11" max="11" width="7.7109375" style="0" customWidth="1"/>
    <col min="12" max="12" width="1.7109375" style="20" customWidth="1"/>
    <col min="13" max="13" width="4.421875" style="7" customWidth="1"/>
    <col min="14" max="14" width="3.00390625" style="0" customWidth="1"/>
  </cols>
  <sheetData>
    <row r="1" spans="1:11" ht="12.75">
      <c r="A1" s="21">
        <v>36</v>
      </c>
      <c r="B1" s="26" t="s">
        <v>80</v>
      </c>
      <c r="C1" s="22"/>
      <c r="D1" s="27" t="s">
        <v>257</v>
      </c>
      <c r="F1" s="23"/>
      <c r="G1" s="23"/>
      <c r="H1" s="37">
        <v>6</v>
      </c>
      <c r="I1" s="14" t="s">
        <v>0</v>
      </c>
      <c r="J1" s="92">
        <v>42106</v>
      </c>
      <c r="K1" s="92"/>
    </row>
    <row r="2" spans="2:14" ht="12.75">
      <c r="B2" s="14" t="s">
        <v>81</v>
      </c>
      <c r="C2" s="29">
        <v>42106.50108796296</v>
      </c>
      <c r="D2" s="47"/>
      <c r="E2" s="28" t="s">
        <v>5</v>
      </c>
      <c r="F2" s="39"/>
      <c r="J2" s="44"/>
      <c r="K2" s="5"/>
      <c r="N2" s="14"/>
    </row>
    <row r="3" spans="1:15" ht="12.75">
      <c r="A3" s="20">
        <v>1</v>
      </c>
      <c r="B3" s="54">
        <v>404</v>
      </c>
      <c r="C3" s="22">
        <v>42106.55476076389</v>
      </c>
      <c r="D3" s="9" t="s">
        <v>258</v>
      </c>
      <c r="E3" s="9" t="s">
        <v>50</v>
      </c>
      <c r="F3" s="30" t="s">
        <v>113</v>
      </c>
      <c r="G3" s="32" t="s">
        <v>94</v>
      </c>
      <c r="H3" s="32">
        <v>144</v>
      </c>
      <c r="I3" s="10">
        <v>27397</v>
      </c>
      <c r="J3" s="10"/>
      <c r="K3" s="12">
        <v>0.05367280092468718</v>
      </c>
      <c r="L3" s="33">
        <v>1</v>
      </c>
      <c r="M3" s="14">
        <v>6</v>
      </c>
      <c r="N3" s="55">
        <v>0</v>
      </c>
      <c r="O3" s="54"/>
    </row>
    <row r="4" spans="1:15" ht="12.75">
      <c r="A4" s="20">
        <v>2</v>
      </c>
      <c r="B4" s="54">
        <v>470</v>
      </c>
      <c r="C4" s="22">
        <v>42106.555844675924</v>
      </c>
      <c r="D4" s="9" t="s">
        <v>259</v>
      </c>
      <c r="E4" s="9" t="s">
        <v>260</v>
      </c>
      <c r="F4" s="30" t="s">
        <v>88</v>
      </c>
      <c r="G4" s="32" t="s">
        <v>285</v>
      </c>
      <c r="H4" s="32">
        <v>15</v>
      </c>
      <c r="I4" s="10">
        <v>23372</v>
      </c>
      <c r="J4" s="10" t="s">
        <v>1</v>
      </c>
      <c r="K4" s="13">
        <v>0.0010839120368473232</v>
      </c>
      <c r="L4" s="33">
        <v>1</v>
      </c>
      <c r="M4" s="14">
        <v>6</v>
      </c>
      <c r="N4" s="55">
        <v>0</v>
      </c>
      <c r="O4" s="54"/>
    </row>
    <row r="5" spans="1:15" ht="12.75">
      <c r="A5" s="20">
        <v>3</v>
      </c>
      <c r="B5" s="54">
        <v>471</v>
      </c>
      <c r="C5" s="22">
        <v>42106.55668657408</v>
      </c>
      <c r="D5" s="9" t="s">
        <v>261</v>
      </c>
      <c r="E5" s="9" t="s">
        <v>17</v>
      </c>
      <c r="F5" s="30" t="s">
        <v>350</v>
      </c>
      <c r="G5" s="32" t="s">
        <v>115</v>
      </c>
      <c r="H5" s="32">
        <v>126</v>
      </c>
      <c r="I5" s="10">
        <v>26579</v>
      </c>
      <c r="J5" s="10" t="s">
        <v>1</v>
      </c>
      <c r="K5" s="13">
        <v>0.0019258101892773993</v>
      </c>
      <c r="L5" s="33">
        <v>1</v>
      </c>
      <c r="M5" s="14">
        <v>6</v>
      </c>
      <c r="N5" s="55">
        <v>0</v>
      </c>
      <c r="O5" s="54"/>
    </row>
    <row r="6" spans="1:15" ht="12.75">
      <c r="A6" s="20">
        <v>4</v>
      </c>
      <c r="B6" s="54">
        <v>403</v>
      </c>
      <c r="C6" s="22">
        <v>42106.55688784722</v>
      </c>
      <c r="D6" s="9" t="s">
        <v>67</v>
      </c>
      <c r="E6" s="9" t="s">
        <v>68</v>
      </c>
      <c r="F6" s="30" t="s">
        <v>103</v>
      </c>
      <c r="G6" s="32" t="s">
        <v>198</v>
      </c>
      <c r="H6" s="32">
        <v>4</v>
      </c>
      <c r="I6" s="10">
        <v>26550</v>
      </c>
      <c r="J6" s="10" t="s">
        <v>1</v>
      </c>
      <c r="K6" s="13">
        <v>0.002127083331288304</v>
      </c>
      <c r="L6" s="33">
        <v>1</v>
      </c>
      <c r="M6" s="14">
        <v>6</v>
      </c>
      <c r="N6" s="55">
        <v>0</v>
      </c>
      <c r="O6" s="54"/>
    </row>
    <row r="7" spans="1:15" ht="12.75">
      <c r="A7" s="20">
        <v>5</v>
      </c>
      <c r="B7" s="54">
        <v>413</v>
      </c>
      <c r="C7" s="22">
        <v>42106.558764699075</v>
      </c>
      <c r="D7" s="9" t="s">
        <v>262</v>
      </c>
      <c r="E7" s="9" t="s">
        <v>44</v>
      </c>
      <c r="F7" s="30" t="s">
        <v>88</v>
      </c>
      <c r="G7" s="32" t="s">
        <v>87</v>
      </c>
      <c r="H7" s="32">
        <v>48</v>
      </c>
      <c r="I7" s="10">
        <v>26797</v>
      </c>
      <c r="J7" s="10" t="s">
        <v>1</v>
      </c>
      <c r="K7" s="13">
        <v>0.004003935187938623</v>
      </c>
      <c r="L7" s="33">
        <v>1</v>
      </c>
      <c r="M7" s="14">
        <v>6</v>
      </c>
      <c r="N7" s="55">
        <v>0</v>
      </c>
      <c r="O7" s="54"/>
    </row>
    <row r="8" spans="1:15" ht="12.75">
      <c r="A8" s="20">
        <v>6</v>
      </c>
      <c r="B8" s="54">
        <v>402</v>
      </c>
      <c r="C8" s="22">
        <v>42106.55940752315</v>
      </c>
      <c r="D8" s="9" t="s">
        <v>65</v>
      </c>
      <c r="E8" s="9" t="s">
        <v>66</v>
      </c>
      <c r="F8" s="30" t="s">
        <v>88</v>
      </c>
      <c r="G8" s="32" t="s">
        <v>160</v>
      </c>
      <c r="H8" s="32">
        <v>8</v>
      </c>
      <c r="I8" s="10">
        <v>24896</v>
      </c>
      <c r="J8" s="10" t="s">
        <v>1</v>
      </c>
      <c r="K8" s="13">
        <v>0.004646759261959232</v>
      </c>
      <c r="L8" s="33">
        <v>1</v>
      </c>
      <c r="M8" s="14">
        <v>6</v>
      </c>
      <c r="N8" s="55">
        <v>0</v>
      </c>
      <c r="O8" s="54"/>
    </row>
    <row r="9" spans="1:15" ht="12.75">
      <c r="A9" s="20">
        <v>7</v>
      </c>
      <c r="B9" s="54">
        <v>472</v>
      </c>
      <c r="C9" s="22">
        <v>42106.560223148146</v>
      </c>
      <c r="D9" s="9" t="s">
        <v>351</v>
      </c>
      <c r="E9" s="9" t="s">
        <v>352</v>
      </c>
      <c r="F9" s="30" t="s">
        <v>103</v>
      </c>
      <c r="G9" s="32" t="s">
        <v>353</v>
      </c>
      <c r="H9" s="32">
        <v>1</v>
      </c>
      <c r="I9" s="10">
        <v>26010</v>
      </c>
      <c r="J9" s="10" t="s">
        <v>1</v>
      </c>
      <c r="K9" s="13">
        <v>0.005462384258862585</v>
      </c>
      <c r="L9" s="33">
        <v>1</v>
      </c>
      <c r="M9" s="14">
        <v>6</v>
      </c>
      <c r="N9" s="55">
        <v>0</v>
      </c>
      <c r="O9" s="54"/>
    </row>
    <row r="10" spans="1:15" ht="12.75">
      <c r="A10" s="20">
        <v>8</v>
      </c>
      <c r="B10" s="54">
        <v>408</v>
      </c>
      <c r="C10" s="22">
        <v>42106.560266203705</v>
      </c>
      <c r="D10" s="9" t="s">
        <v>71</v>
      </c>
      <c r="E10" s="9" t="s">
        <v>72</v>
      </c>
      <c r="F10" s="30" t="s">
        <v>103</v>
      </c>
      <c r="G10" s="32" t="s">
        <v>205</v>
      </c>
      <c r="H10" s="32">
        <v>27</v>
      </c>
      <c r="I10" s="10">
        <v>27702</v>
      </c>
      <c r="J10" s="10" t="s">
        <v>1</v>
      </c>
      <c r="K10" s="13">
        <v>0.005505439818080049</v>
      </c>
      <c r="L10" s="33">
        <v>1</v>
      </c>
      <c r="M10" s="14">
        <v>6</v>
      </c>
      <c r="N10" s="55">
        <v>0</v>
      </c>
      <c r="O10" s="54"/>
    </row>
    <row r="11" spans="1:15" ht="12.75">
      <c r="A11" s="20">
        <v>9</v>
      </c>
      <c r="B11" s="54">
        <v>454</v>
      </c>
      <c r="C11" s="22">
        <v>42106.560283680556</v>
      </c>
      <c r="D11" s="9" t="s">
        <v>354</v>
      </c>
      <c r="E11" s="9" t="s">
        <v>355</v>
      </c>
      <c r="F11" s="30" t="s">
        <v>103</v>
      </c>
      <c r="G11" s="32" t="s">
        <v>356</v>
      </c>
      <c r="H11" s="32">
        <v>28</v>
      </c>
      <c r="I11" s="10">
        <v>23174</v>
      </c>
      <c r="J11" s="10" t="s">
        <v>1</v>
      </c>
      <c r="K11" s="13">
        <v>0.005522916668269318</v>
      </c>
      <c r="L11" s="33">
        <v>1</v>
      </c>
      <c r="M11" s="14">
        <v>6</v>
      </c>
      <c r="N11" s="55">
        <v>0</v>
      </c>
      <c r="O11" s="54"/>
    </row>
    <row r="12" spans="1:15" ht="12.75">
      <c r="A12" s="20">
        <v>10</v>
      </c>
      <c r="B12" s="54">
        <v>433</v>
      </c>
      <c r="C12" s="22">
        <v>42106.56081284722</v>
      </c>
      <c r="D12" s="9" t="s">
        <v>69</v>
      </c>
      <c r="E12" s="9" t="s">
        <v>70</v>
      </c>
      <c r="F12" s="30" t="s">
        <v>103</v>
      </c>
      <c r="G12" s="32" t="s">
        <v>204</v>
      </c>
      <c r="H12" s="32">
        <v>39</v>
      </c>
      <c r="I12" s="10">
        <v>25026</v>
      </c>
      <c r="J12" s="10" t="s">
        <v>1</v>
      </c>
      <c r="K12" s="13">
        <v>0.00605208333581686</v>
      </c>
      <c r="L12" s="33">
        <v>1</v>
      </c>
      <c r="M12" s="14">
        <v>6</v>
      </c>
      <c r="N12" s="55">
        <v>0</v>
      </c>
      <c r="O12" s="54"/>
    </row>
    <row r="13" spans="1:15" ht="12.75">
      <c r="A13" s="20">
        <v>11</v>
      </c>
      <c r="B13" s="54">
        <v>410</v>
      </c>
      <c r="C13" s="22">
        <v>42106.56083043981</v>
      </c>
      <c r="D13" s="9" t="s">
        <v>208</v>
      </c>
      <c r="E13" s="9" t="s">
        <v>46</v>
      </c>
      <c r="F13" s="30" t="s">
        <v>103</v>
      </c>
      <c r="G13" s="32" t="s">
        <v>121</v>
      </c>
      <c r="H13" s="32">
        <v>23</v>
      </c>
      <c r="I13" s="10">
        <v>26204</v>
      </c>
      <c r="J13" s="10" t="s">
        <v>1</v>
      </c>
      <c r="K13" s="13">
        <v>0.006069675924663898</v>
      </c>
      <c r="L13" s="33">
        <v>1</v>
      </c>
      <c r="M13" s="14">
        <v>6</v>
      </c>
      <c r="N13" s="55">
        <v>0</v>
      </c>
      <c r="O13" s="54"/>
    </row>
    <row r="14" spans="1:15" ht="12.75">
      <c r="A14" s="20">
        <v>12</v>
      </c>
      <c r="B14" s="54">
        <v>424</v>
      </c>
      <c r="C14" s="22">
        <v>42106.560846875</v>
      </c>
      <c r="D14" s="9" t="s">
        <v>357</v>
      </c>
      <c r="E14" s="9" t="s">
        <v>358</v>
      </c>
      <c r="F14" s="30" t="s">
        <v>103</v>
      </c>
      <c r="G14" s="32" t="s">
        <v>282</v>
      </c>
      <c r="H14" s="32">
        <v>31</v>
      </c>
      <c r="I14" s="10">
        <v>25502</v>
      </c>
      <c r="J14" s="10" t="s">
        <v>1</v>
      </c>
      <c r="K14" s="13">
        <v>0.006086111112381332</v>
      </c>
      <c r="L14" s="33">
        <v>1</v>
      </c>
      <c r="M14" s="14">
        <v>6</v>
      </c>
      <c r="N14" s="55">
        <v>0</v>
      </c>
      <c r="O14" s="54"/>
    </row>
    <row r="15" spans="1:15" ht="12.75">
      <c r="A15" s="20">
        <v>13</v>
      </c>
      <c r="B15" s="54">
        <v>428</v>
      </c>
      <c r="C15" s="22">
        <v>42106.561591550926</v>
      </c>
      <c r="D15" s="9" t="s">
        <v>212</v>
      </c>
      <c r="E15" s="9" t="s">
        <v>167</v>
      </c>
      <c r="F15" s="30" t="s">
        <v>103</v>
      </c>
      <c r="G15" s="32" t="s">
        <v>168</v>
      </c>
      <c r="H15" s="32">
        <v>119</v>
      </c>
      <c r="I15" s="10">
        <v>26595</v>
      </c>
      <c r="J15" s="10" t="s">
        <v>1</v>
      </c>
      <c r="K15" s="13">
        <v>0.0068307870387798175</v>
      </c>
      <c r="L15" s="33">
        <v>1</v>
      </c>
      <c r="M15" s="14">
        <v>6</v>
      </c>
      <c r="N15" s="55">
        <v>0</v>
      </c>
      <c r="O15" s="54"/>
    </row>
    <row r="16" spans="1:15" ht="12.75">
      <c r="A16" s="20">
        <v>14</v>
      </c>
      <c r="B16" s="54">
        <v>409</v>
      </c>
      <c r="C16" s="22">
        <v>42106.56232488426</v>
      </c>
      <c r="D16" s="9" t="s">
        <v>210</v>
      </c>
      <c r="E16" s="9" t="s">
        <v>68</v>
      </c>
      <c r="F16" s="30" t="s">
        <v>103</v>
      </c>
      <c r="G16" s="32" t="s">
        <v>198</v>
      </c>
      <c r="H16" s="32">
        <v>15</v>
      </c>
      <c r="I16" s="10">
        <v>23895</v>
      </c>
      <c r="J16" s="10" t="s">
        <v>1</v>
      </c>
      <c r="K16" s="13">
        <v>0.007564120372990146</v>
      </c>
      <c r="L16" s="33">
        <v>1</v>
      </c>
      <c r="M16" s="14">
        <v>6</v>
      </c>
      <c r="N16" s="55">
        <v>0</v>
      </c>
      <c r="O16" s="54"/>
    </row>
    <row r="17" spans="1:15" ht="12.75">
      <c r="A17" s="20">
        <v>15</v>
      </c>
      <c r="B17" s="54">
        <v>473</v>
      </c>
      <c r="C17" s="22">
        <v>42106.56315983796</v>
      </c>
      <c r="D17" s="9" t="s">
        <v>359</v>
      </c>
      <c r="E17" s="9" t="s">
        <v>330</v>
      </c>
      <c r="F17" s="30" t="s">
        <v>103</v>
      </c>
      <c r="G17" s="32" t="s">
        <v>331</v>
      </c>
      <c r="H17" s="32">
        <v>54</v>
      </c>
      <c r="I17" s="10">
        <v>22264</v>
      </c>
      <c r="J17" s="10" t="s">
        <v>1</v>
      </c>
      <c r="K17" s="13">
        <v>0.008399074074986856</v>
      </c>
      <c r="L17" s="33">
        <v>1</v>
      </c>
      <c r="M17" s="14">
        <v>6</v>
      </c>
      <c r="N17" s="55">
        <v>0</v>
      </c>
      <c r="O17" s="54"/>
    </row>
    <row r="18" spans="1:15" ht="12.75">
      <c r="A18" s="20">
        <v>16</v>
      </c>
      <c r="B18" s="54">
        <v>441</v>
      </c>
      <c r="C18" s="22">
        <v>42106.563594328705</v>
      </c>
      <c r="D18" s="9" t="s">
        <v>214</v>
      </c>
      <c r="E18" s="9" t="s">
        <v>46</v>
      </c>
      <c r="F18" s="30" t="s">
        <v>103</v>
      </c>
      <c r="G18" s="32" t="s">
        <v>121</v>
      </c>
      <c r="H18" s="32">
        <v>44</v>
      </c>
      <c r="I18" s="10">
        <v>27092</v>
      </c>
      <c r="J18" s="10" t="s">
        <v>1</v>
      </c>
      <c r="K18" s="13">
        <v>0.008833564817905426</v>
      </c>
      <c r="L18" s="33">
        <v>1</v>
      </c>
      <c r="M18" s="14">
        <v>6</v>
      </c>
      <c r="N18" s="55">
        <v>0</v>
      </c>
      <c r="O18" s="54"/>
    </row>
    <row r="19" spans="1:15" ht="12.75">
      <c r="A19" s="20">
        <v>17</v>
      </c>
      <c r="B19" s="54">
        <v>475</v>
      </c>
      <c r="C19" s="22">
        <v>42106.564035648145</v>
      </c>
      <c r="D19" s="9" t="s">
        <v>360</v>
      </c>
      <c r="E19" s="9" t="s">
        <v>255</v>
      </c>
      <c r="F19" s="30">
        <v>0</v>
      </c>
      <c r="G19" s="32" t="s">
        <v>276</v>
      </c>
      <c r="H19" s="32">
        <v>15</v>
      </c>
      <c r="I19" s="10">
        <v>25080</v>
      </c>
      <c r="J19" s="10" t="s">
        <v>1</v>
      </c>
      <c r="K19" s="13">
        <v>0.009274884258047678</v>
      </c>
      <c r="L19" s="33">
        <v>1</v>
      </c>
      <c r="M19" s="14">
        <v>6</v>
      </c>
      <c r="N19" s="55">
        <v>0</v>
      </c>
      <c r="O19" s="54"/>
    </row>
    <row r="20" spans="1:15" ht="12.75">
      <c r="A20" s="20">
        <v>18</v>
      </c>
      <c r="B20" s="54">
        <v>434</v>
      </c>
      <c r="C20" s="22">
        <v>42106.56439039352</v>
      </c>
      <c r="D20" s="9" t="s">
        <v>222</v>
      </c>
      <c r="E20" s="9" t="s">
        <v>223</v>
      </c>
      <c r="F20" s="30" t="s">
        <v>211</v>
      </c>
      <c r="G20" s="32" t="s">
        <v>224</v>
      </c>
      <c r="H20" s="32">
        <v>38</v>
      </c>
      <c r="I20" s="10">
        <v>26366</v>
      </c>
      <c r="J20" s="10" t="s">
        <v>1</v>
      </c>
      <c r="K20" s="13">
        <v>0.009629629632399883</v>
      </c>
      <c r="L20" s="33">
        <v>1</v>
      </c>
      <c r="M20" s="14">
        <v>6</v>
      </c>
      <c r="N20" s="55">
        <v>0</v>
      </c>
      <c r="O20" s="54"/>
    </row>
    <row r="21" spans="1:15" ht="12.75">
      <c r="A21" s="20">
        <v>19</v>
      </c>
      <c r="B21" s="54">
        <v>406</v>
      </c>
      <c r="C21" s="22">
        <v>42106.56459155092</v>
      </c>
      <c r="D21" s="9" t="s">
        <v>206</v>
      </c>
      <c r="E21" s="9" t="s">
        <v>46</v>
      </c>
      <c r="F21" s="30" t="s">
        <v>106</v>
      </c>
      <c r="G21" s="32" t="s">
        <v>121</v>
      </c>
      <c r="H21" s="32">
        <v>25</v>
      </c>
      <c r="I21" s="10">
        <v>25944</v>
      </c>
      <c r="J21" s="10" t="s">
        <v>1</v>
      </c>
      <c r="K21" s="13">
        <v>0.00983078703575302</v>
      </c>
      <c r="L21" s="33">
        <v>1</v>
      </c>
      <c r="M21" s="14">
        <v>6</v>
      </c>
      <c r="N21" s="55">
        <v>0</v>
      </c>
      <c r="O21" s="54"/>
    </row>
    <row r="22" spans="1:15" ht="12.75">
      <c r="A22" s="20">
        <v>20</v>
      </c>
      <c r="B22" s="54">
        <v>474</v>
      </c>
      <c r="C22" s="22">
        <v>42106.564676967595</v>
      </c>
      <c r="D22" s="9" t="s">
        <v>361</v>
      </c>
      <c r="E22" s="9" t="s">
        <v>158</v>
      </c>
      <c r="F22" s="30" t="s">
        <v>88</v>
      </c>
      <c r="G22" s="32" t="s">
        <v>159</v>
      </c>
      <c r="H22" s="32">
        <v>758</v>
      </c>
      <c r="I22" s="10">
        <v>25609</v>
      </c>
      <c r="J22" s="10" t="s">
        <v>1</v>
      </c>
      <c r="K22" s="13">
        <v>0.00991620370768942</v>
      </c>
      <c r="L22" s="33">
        <v>1</v>
      </c>
      <c r="M22" s="14">
        <v>6</v>
      </c>
      <c r="N22" s="55">
        <v>0</v>
      </c>
      <c r="O22" s="54"/>
    </row>
    <row r="23" spans="1:15" ht="12.75">
      <c r="A23" s="20">
        <v>21</v>
      </c>
      <c r="B23" s="54">
        <v>421</v>
      </c>
      <c r="C23" s="22">
        <v>42106.56486550926</v>
      </c>
      <c r="D23" s="9" t="s">
        <v>362</v>
      </c>
      <c r="E23" s="9" t="s">
        <v>167</v>
      </c>
      <c r="F23" s="30" t="s">
        <v>103</v>
      </c>
      <c r="G23" s="32" t="s">
        <v>168</v>
      </c>
      <c r="H23" s="32">
        <v>128</v>
      </c>
      <c r="I23" s="10">
        <v>27436</v>
      </c>
      <c r="J23" s="10" t="s">
        <v>1</v>
      </c>
      <c r="K23" s="13">
        <v>0.010104745371791068</v>
      </c>
      <c r="L23" s="33">
        <v>1</v>
      </c>
      <c r="M23" s="14">
        <v>6</v>
      </c>
      <c r="N23" s="55">
        <v>0</v>
      </c>
      <c r="O23" s="54"/>
    </row>
    <row r="24" spans="1:15" ht="12.75">
      <c r="A24" s="20">
        <v>22</v>
      </c>
      <c r="B24" s="54">
        <v>411</v>
      </c>
      <c r="C24" s="22">
        <v>42106.564870138885</v>
      </c>
      <c r="D24" s="9" t="s">
        <v>217</v>
      </c>
      <c r="E24" s="9" t="s">
        <v>109</v>
      </c>
      <c r="F24" s="30" t="s">
        <v>103</v>
      </c>
      <c r="G24" s="32" t="s">
        <v>110</v>
      </c>
      <c r="H24" s="32">
        <v>12</v>
      </c>
      <c r="I24" s="10">
        <v>24448</v>
      </c>
      <c r="J24" s="10" t="s">
        <v>1</v>
      </c>
      <c r="K24" s="13">
        <v>0.010109374998137355</v>
      </c>
      <c r="L24" s="33">
        <v>1</v>
      </c>
      <c r="M24" s="14">
        <v>6</v>
      </c>
      <c r="N24" s="55">
        <v>0</v>
      </c>
      <c r="O24" s="54"/>
    </row>
    <row r="25" spans="1:15" ht="12.75">
      <c r="A25" s="20">
        <v>23</v>
      </c>
      <c r="B25" s="54">
        <v>415</v>
      </c>
      <c r="C25" s="22">
        <v>42106.56492118056</v>
      </c>
      <c r="D25" s="9" t="s">
        <v>216</v>
      </c>
      <c r="E25" s="9" t="s">
        <v>37</v>
      </c>
      <c r="F25" s="30" t="s">
        <v>106</v>
      </c>
      <c r="G25" s="32" t="s">
        <v>115</v>
      </c>
      <c r="H25" s="32">
        <v>149</v>
      </c>
      <c r="I25" s="10">
        <v>25397</v>
      </c>
      <c r="J25" s="10" t="s">
        <v>1</v>
      </c>
      <c r="K25" s="13">
        <v>0.01016041667026002</v>
      </c>
      <c r="L25" s="33">
        <v>1</v>
      </c>
      <c r="M25" s="14">
        <v>6</v>
      </c>
      <c r="N25" s="55">
        <v>0</v>
      </c>
      <c r="O25" s="54"/>
    </row>
    <row r="26" spans="1:15" ht="12.75">
      <c r="A26" s="20">
        <v>24</v>
      </c>
      <c r="B26" s="54">
        <v>442</v>
      </c>
      <c r="C26" s="22">
        <v>42106.565949421296</v>
      </c>
      <c r="D26" s="9" t="s">
        <v>209</v>
      </c>
      <c r="E26" s="9" t="s">
        <v>44</v>
      </c>
      <c r="F26" s="30" t="s">
        <v>106</v>
      </c>
      <c r="G26" s="32" t="s">
        <v>87</v>
      </c>
      <c r="H26" s="32">
        <v>198</v>
      </c>
      <c r="I26" s="10">
        <v>27654</v>
      </c>
      <c r="J26" s="10" t="s">
        <v>1</v>
      </c>
      <c r="K26" s="13">
        <v>0.011188657408638392</v>
      </c>
      <c r="L26" s="33">
        <v>1</v>
      </c>
      <c r="M26" s="14">
        <v>6</v>
      </c>
      <c r="N26" s="55">
        <v>0</v>
      </c>
      <c r="O26" s="54"/>
    </row>
    <row r="27" spans="1:15" ht="12.75">
      <c r="A27" s="20">
        <v>25</v>
      </c>
      <c r="B27" s="54">
        <v>435</v>
      </c>
      <c r="C27" s="22">
        <v>42106.555197222224</v>
      </c>
      <c r="D27" s="9" t="s">
        <v>207</v>
      </c>
      <c r="E27" s="9" t="s">
        <v>51</v>
      </c>
      <c r="F27" s="30" t="s">
        <v>106</v>
      </c>
      <c r="G27" s="32" t="s">
        <v>92</v>
      </c>
      <c r="H27" s="32">
        <v>370</v>
      </c>
      <c r="I27" s="10">
        <v>27625</v>
      </c>
      <c r="J27" s="10" t="s">
        <v>1</v>
      </c>
      <c r="K27" s="13" t="s">
        <v>40</v>
      </c>
      <c r="L27" s="33">
        <v>1</v>
      </c>
      <c r="M27" s="14">
        <v>5</v>
      </c>
      <c r="N27" s="55">
        <v>0</v>
      </c>
      <c r="O27" s="54"/>
    </row>
    <row r="28" spans="1:15" ht="12.75">
      <c r="A28" s="20">
        <v>26</v>
      </c>
      <c r="B28" s="54">
        <v>417</v>
      </c>
      <c r="C28" s="22">
        <v>42106.55537858796</v>
      </c>
      <c r="D28" s="9" t="s">
        <v>213</v>
      </c>
      <c r="E28" s="9" t="s">
        <v>33</v>
      </c>
      <c r="F28" s="30" t="s">
        <v>103</v>
      </c>
      <c r="G28" s="32" t="s">
        <v>98</v>
      </c>
      <c r="H28" s="32">
        <v>76</v>
      </c>
      <c r="I28" s="10">
        <v>26523</v>
      </c>
      <c r="J28" s="10" t="s">
        <v>1</v>
      </c>
      <c r="K28" s="13" t="s">
        <v>40</v>
      </c>
      <c r="L28" s="33">
        <v>1</v>
      </c>
      <c r="M28" s="14">
        <v>5</v>
      </c>
      <c r="N28" s="55">
        <v>0</v>
      </c>
      <c r="O28" s="54"/>
    </row>
    <row r="29" spans="1:15" ht="12.75">
      <c r="A29" s="20">
        <v>27</v>
      </c>
      <c r="B29" s="54">
        <v>418</v>
      </c>
      <c r="C29" s="22">
        <v>42106.55596006945</v>
      </c>
      <c r="D29" s="9" t="s">
        <v>218</v>
      </c>
      <c r="E29" s="9" t="s">
        <v>183</v>
      </c>
      <c r="F29" s="30" t="s">
        <v>106</v>
      </c>
      <c r="G29" s="32" t="s">
        <v>184</v>
      </c>
      <c r="H29" s="32">
        <v>49</v>
      </c>
      <c r="I29" s="10">
        <v>25407</v>
      </c>
      <c r="J29" s="10" t="s">
        <v>1</v>
      </c>
      <c r="K29" s="13" t="s">
        <v>40</v>
      </c>
      <c r="L29" s="33">
        <v>1</v>
      </c>
      <c r="M29" s="14">
        <v>5</v>
      </c>
      <c r="N29" s="55">
        <v>0</v>
      </c>
      <c r="O29" s="54"/>
    </row>
    <row r="30" spans="1:15" ht="12.75">
      <c r="A30" s="20">
        <v>28</v>
      </c>
      <c r="B30" s="54">
        <v>422</v>
      </c>
      <c r="C30" s="22">
        <v>42106.55608032407</v>
      </c>
      <c r="D30" s="9" t="s">
        <v>215</v>
      </c>
      <c r="E30" s="9" t="s">
        <v>163</v>
      </c>
      <c r="F30" s="30" t="s">
        <v>211</v>
      </c>
      <c r="G30" s="32" t="s">
        <v>164</v>
      </c>
      <c r="H30" s="32">
        <v>137</v>
      </c>
      <c r="I30" s="10">
        <v>27000</v>
      </c>
      <c r="J30" s="10" t="s">
        <v>1</v>
      </c>
      <c r="K30" s="13" t="s">
        <v>40</v>
      </c>
      <c r="L30" s="33">
        <v>1</v>
      </c>
      <c r="M30" s="14">
        <v>5</v>
      </c>
      <c r="N30" s="55">
        <v>0</v>
      </c>
      <c r="O30" s="54"/>
    </row>
    <row r="31" spans="1:15" ht="12.75">
      <c r="A31" s="20">
        <v>29</v>
      </c>
      <c r="B31" s="54">
        <v>426</v>
      </c>
      <c r="C31" s="22">
        <v>42106.557635763886</v>
      </c>
      <c r="D31" s="9" t="s">
        <v>219</v>
      </c>
      <c r="E31" s="9" t="s">
        <v>68</v>
      </c>
      <c r="F31" s="30" t="s">
        <v>103</v>
      </c>
      <c r="G31" s="32" t="s">
        <v>198</v>
      </c>
      <c r="H31" s="32">
        <v>6</v>
      </c>
      <c r="I31" s="10">
        <v>23554</v>
      </c>
      <c r="J31" s="10" t="s">
        <v>1</v>
      </c>
      <c r="K31" s="13" t="s">
        <v>40</v>
      </c>
      <c r="L31" s="33">
        <v>1</v>
      </c>
      <c r="M31" s="14">
        <v>5</v>
      </c>
      <c r="N31" s="55">
        <v>0</v>
      </c>
      <c r="O31" s="54"/>
    </row>
    <row r="32" spans="1:15" ht="12.75">
      <c r="A32" s="20">
        <v>30</v>
      </c>
      <c r="B32" s="54">
        <v>427</v>
      </c>
      <c r="C32" s="22">
        <v>42106.557927662034</v>
      </c>
      <c r="D32" s="9" t="s">
        <v>363</v>
      </c>
      <c r="E32" s="9" t="s">
        <v>167</v>
      </c>
      <c r="F32" s="30" t="s">
        <v>103</v>
      </c>
      <c r="G32" s="32" t="s">
        <v>168</v>
      </c>
      <c r="H32" s="32">
        <v>67</v>
      </c>
      <c r="I32" s="10">
        <v>26926</v>
      </c>
      <c r="J32" s="10" t="s">
        <v>1</v>
      </c>
      <c r="K32" s="13" t="s">
        <v>40</v>
      </c>
      <c r="L32" s="33">
        <v>1</v>
      </c>
      <c r="M32" s="14">
        <v>5</v>
      </c>
      <c r="N32" s="55">
        <v>0</v>
      </c>
      <c r="O32" s="54"/>
    </row>
    <row r="33" spans="1:15" ht="12.75">
      <c r="A33" s="20">
        <v>31</v>
      </c>
      <c r="B33" s="54">
        <v>420</v>
      </c>
      <c r="C33" s="22">
        <v>42106.55898599537</v>
      </c>
      <c r="D33" s="9" t="s">
        <v>220</v>
      </c>
      <c r="E33" s="9" t="s">
        <v>19</v>
      </c>
      <c r="F33" s="30" t="s">
        <v>103</v>
      </c>
      <c r="G33" s="32" t="s">
        <v>154</v>
      </c>
      <c r="H33" s="32">
        <v>39</v>
      </c>
      <c r="I33" s="10">
        <v>23264</v>
      </c>
      <c r="J33" s="10" t="s">
        <v>1</v>
      </c>
      <c r="K33" s="13" t="s">
        <v>40</v>
      </c>
      <c r="L33" s="33">
        <v>1</v>
      </c>
      <c r="M33" s="14">
        <v>5</v>
      </c>
      <c r="N33" s="55">
        <v>0</v>
      </c>
      <c r="O33" s="54"/>
    </row>
    <row r="34" spans="1:15" ht="12.75">
      <c r="A34" s="20">
        <v>32</v>
      </c>
      <c r="B34" s="54">
        <v>476</v>
      </c>
      <c r="C34" s="22">
        <v>42106.563240625</v>
      </c>
      <c r="D34" s="9" t="s">
        <v>364</v>
      </c>
      <c r="E34" s="9" t="s">
        <v>156</v>
      </c>
      <c r="F34" s="30" t="s">
        <v>103</v>
      </c>
      <c r="G34" s="32" t="s">
        <v>157</v>
      </c>
      <c r="H34" s="32">
        <v>306</v>
      </c>
      <c r="I34" s="10">
        <v>26773</v>
      </c>
      <c r="J34" s="10" t="s">
        <v>1</v>
      </c>
      <c r="K34" s="13" t="s">
        <v>40</v>
      </c>
      <c r="L34" s="33">
        <v>1</v>
      </c>
      <c r="M34" s="14">
        <v>5</v>
      </c>
      <c r="N34" s="55">
        <v>0</v>
      </c>
      <c r="O34" s="54"/>
    </row>
    <row r="35" spans="1:15" ht="12.75">
      <c r="A35" s="20">
        <v>33</v>
      </c>
      <c r="B35" s="54">
        <v>440</v>
      </c>
      <c r="C35" s="22">
        <v>42106.56361053241</v>
      </c>
      <c r="D35" s="9" t="s">
        <v>225</v>
      </c>
      <c r="E35" s="9" t="s">
        <v>112</v>
      </c>
      <c r="F35" s="30" t="s">
        <v>103</v>
      </c>
      <c r="G35" s="32" t="s">
        <v>114</v>
      </c>
      <c r="H35" s="32">
        <v>25</v>
      </c>
      <c r="I35" s="10">
        <v>26913</v>
      </c>
      <c r="J35" s="10" t="s">
        <v>1</v>
      </c>
      <c r="K35" s="13" t="s">
        <v>40</v>
      </c>
      <c r="L35" s="33">
        <v>1</v>
      </c>
      <c r="M35" s="14">
        <v>5</v>
      </c>
      <c r="N35" s="55">
        <v>0</v>
      </c>
      <c r="O35" s="54"/>
    </row>
    <row r="36" spans="1:15" ht="12.75">
      <c r="A36" s="20">
        <v>34</v>
      </c>
      <c r="B36" s="54">
        <v>432</v>
      </c>
      <c r="C36" s="22">
        <v>42106.56566597222</v>
      </c>
      <c r="D36" s="9" t="s">
        <v>226</v>
      </c>
      <c r="E36" s="9" t="s">
        <v>112</v>
      </c>
      <c r="F36" s="30" t="s">
        <v>103</v>
      </c>
      <c r="G36" s="32" t="s">
        <v>114</v>
      </c>
      <c r="H36" s="32">
        <v>82</v>
      </c>
      <c r="I36" s="10">
        <v>24521</v>
      </c>
      <c r="J36" s="10" t="s">
        <v>1</v>
      </c>
      <c r="K36" s="13" t="s">
        <v>40</v>
      </c>
      <c r="L36" s="33">
        <v>1</v>
      </c>
      <c r="M36" s="14">
        <v>5</v>
      </c>
      <c r="N36" s="55">
        <v>0</v>
      </c>
      <c r="O36" s="54"/>
    </row>
    <row r="37" spans="1:15" ht="12.75">
      <c r="A37" s="20">
        <v>35</v>
      </c>
      <c r="B37" s="54">
        <v>425</v>
      </c>
      <c r="C37" s="22">
        <v>42106.568648726854</v>
      </c>
      <c r="D37" s="9" t="s">
        <v>365</v>
      </c>
      <c r="E37" s="9" t="s">
        <v>156</v>
      </c>
      <c r="F37" s="30" t="s">
        <v>103</v>
      </c>
      <c r="G37" s="32" t="s">
        <v>157</v>
      </c>
      <c r="H37" s="32">
        <v>50</v>
      </c>
      <c r="I37" s="10">
        <v>27577</v>
      </c>
      <c r="J37" s="10" t="s">
        <v>1</v>
      </c>
      <c r="K37" s="13" t="s">
        <v>40</v>
      </c>
      <c r="L37" s="33">
        <v>1</v>
      </c>
      <c r="M37" s="14">
        <v>5</v>
      </c>
      <c r="N37" s="55">
        <v>0</v>
      </c>
      <c r="O37" s="54"/>
    </row>
    <row r="38" spans="1:15" ht="12.75">
      <c r="A38" s="20">
        <v>36</v>
      </c>
      <c r="B38" s="54">
        <v>416</v>
      </c>
      <c r="C38" s="22">
        <v>42106.555154050926</v>
      </c>
      <c r="D38" s="9" t="s">
        <v>221</v>
      </c>
      <c r="E38" s="9" t="s">
        <v>46</v>
      </c>
      <c r="F38" s="30" t="s">
        <v>88</v>
      </c>
      <c r="G38" s="32" t="s">
        <v>121</v>
      </c>
      <c r="H38" s="32">
        <v>29</v>
      </c>
      <c r="I38" s="10">
        <v>23015</v>
      </c>
      <c r="J38" s="10" t="s">
        <v>1</v>
      </c>
      <c r="K38" s="13" t="s">
        <v>171</v>
      </c>
      <c r="L38" s="33">
        <v>1</v>
      </c>
      <c r="M38" s="14">
        <v>2</v>
      </c>
      <c r="N38" s="55">
        <v>0</v>
      </c>
      <c r="O38" s="54"/>
    </row>
    <row r="39" spans="2:15" ht="12.75">
      <c r="B39" s="54"/>
      <c r="C39" s="22"/>
      <c r="D39" s="9"/>
      <c r="E39" s="9"/>
      <c r="F39" s="30"/>
      <c r="G39" s="32"/>
      <c r="H39" s="32"/>
      <c r="I39" s="10"/>
      <c r="J39" s="10"/>
      <c r="K39" s="13"/>
      <c r="L39" s="33"/>
      <c r="M39" s="14"/>
      <c r="N39" s="55"/>
      <c r="O39" s="54"/>
    </row>
    <row r="40" spans="1:15" ht="12.75">
      <c r="A40" s="20">
        <v>77</v>
      </c>
      <c r="B40" s="54"/>
      <c r="C40" s="22" t="s">
        <v>82</v>
      </c>
      <c r="D40" s="9">
        <v>0</v>
      </c>
      <c r="E40" s="9">
        <v>0</v>
      </c>
      <c r="F40" s="30">
        <v>0</v>
      </c>
      <c r="G40" s="32">
        <v>0</v>
      </c>
      <c r="H40" s="32">
        <v>0</v>
      </c>
      <c r="I40" s="10">
        <v>0</v>
      </c>
      <c r="J40" s="10"/>
      <c r="K40" s="13" t="s">
        <v>82</v>
      </c>
      <c r="L40" s="33">
        <v>0</v>
      </c>
      <c r="M40" s="14"/>
      <c r="O40" s="54"/>
    </row>
    <row r="41" spans="2:15" ht="12.75">
      <c r="B41" s="54"/>
      <c r="C41" s="22"/>
      <c r="D41" s="9"/>
      <c r="E41" s="9"/>
      <c r="F41" s="30"/>
      <c r="G41" s="32"/>
      <c r="H41" s="32"/>
      <c r="I41" s="10"/>
      <c r="J41" s="10"/>
      <c r="K41" s="13"/>
      <c r="L41" s="33"/>
      <c r="M41" s="14"/>
      <c r="O41" s="54"/>
    </row>
    <row r="42" spans="2:15" ht="12.75">
      <c r="B42" s="54"/>
      <c r="C42" s="22"/>
      <c r="D42" s="9"/>
      <c r="E42" s="9"/>
      <c r="F42" s="30"/>
      <c r="G42" s="32"/>
      <c r="H42" s="32"/>
      <c r="I42" s="10"/>
      <c r="J42" s="10"/>
      <c r="K42" s="13"/>
      <c r="L42" s="33"/>
      <c r="M42" s="14"/>
      <c r="O42" s="54"/>
    </row>
    <row r="43" spans="2:15" ht="12.75">
      <c r="B43" s="54"/>
      <c r="C43" s="22"/>
      <c r="D43" s="9"/>
      <c r="E43" s="9"/>
      <c r="F43" s="30"/>
      <c r="G43" s="32"/>
      <c r="H43" s="32"/>
      <c r="I43" s="10"/>
      <c r="J43" s="10"/>
      <c r="K43" s="13"/>
      <c r="L43" s="33"/>
      <c r="M43" s="14"/>
      <c r="O43" s="54"/>
    </row>
    <row r="44" spans="2:15" ht="12.75">
      <c r="B44" s="54"/>
      <c r="C44" s="22"/>
      <c r="D44" s="9"/>
      <c r="E44" s="9"/>
      <c r="F44" s="30"/>
      <c r="G44" s="32"/>
      <c r="H44" s="32"/>
      <c r="I44" s="10"/>
      <c r="J44" s="10"/>
      <c r="K44" s="13"/>
      <c r="L44" s="33"/>
      <c r="M44" s="14"/>
      <c r="O44" s="54"/>
    </row>
    <row r="45" spans="2:15" ht="12.75">
      <c r="B45" s="54"/>
      <c r="C45" s="22"/>
      <c r="D45" s="9"/>
      <c r="E45" s="9"/>
      <c r="F45" s="30"/>
      <c r="G45" s="32"/>
      <c r="H45" s="32"/>
      <c r="I45" s="10"/>
      <c r="J45" s="10"/>
      <c r="K45" s="13"/>
      <c r="L45" s="33"/>
      <c r="M45" s="14"/>
      <c r="O45" s="54"/>
    </row>
    <row r="46" spans="2:15" ht="12.75">
      <c r="B46" s="54"/>
      <c r="C46" s="22"/>
      <c r="D46" s="9"/>
      <c r="E46" s="9"/>
      <c r="F46" s="30"/>
      <c r="G46" s="32"/>
      <c r="H46" s="32"/>
      <c r="I46" s="10"/>
      <c r="J46" s="10"/>
      <c r="K46" s="13"/>
      <c r="L46" s="33"/>
      <c r="M46" s="14"/>
      <c r="O46" s="54"/>
    </row>
    <row r="47" spans="2:15" ht="12.75">
      <c r="B47" s="54"/>
      <c r="C47" s="22"/>
      <c r="D47" s="9"/>
      <c r="E47" s="9"/>
      <c r="F47" s="30"/>
      <c r="G47" s="32"/>
      <c r="H47" s="32"/>
      <c r="I47" s="10"/>
      <c r="J47" s="10"/>
      <c r="K47" s="13"/>
      <c r="L47" s="33"/>
      <c r="M47" s="14"/>
      <c r="O47" s="54"/>
    </row>
    <row r="48" spans="2:15" ht="12.75">
      <c r="B48" s="54"/>
      <c r="C48" s="22"/>
      <c r="D48" s="9"/>
      <c r="E48" s="9"/>
      <c r="F48" s="30"/>
      <c r="G48" s="32"/>
      <c r="H48" s="32"/>
      <c r="I48" s="10"/>
      <c r="J48" s="10"/>
      <c r="K48" s="13"/>
      <c r="L48" s="33"/>
      <c r="M48" s="14"/>
      <c r="O48" s="54"/>
    </row>
    <row r="49" spans="2:15" ht="12.75">
      <c r="B49" s="54"/>
      <c r="C49" s="22"/>
      <c r="D49" s="9"/>
      <c r="E49" s="9"/>
      <c r="F49" s="30"/>
      <c r="G49" s="32"/>
      <c r="H49" s="32"/>
      <c r="I49" s="10"/>
      <c r="J49" s="10"/>
      <c r="K49" s="13"/>
      <c r="L49" s="33"/>
      <c r="M49" s="14"/>
      <c r="O49" s="54"/>
    </row>
    <row r="50" spans="2:15" ht="12.75">
      <c r="B50" s="54"/>
      <c r="C50" s="22"/>
      <c r="D50" s="9"/>
      <c r="E50" s="9"/>
      <c r="F50" s="30"/>
      <c r="G50" s="32"/>
      <c r="H50" s="32"/>
      <c r="I50" s="10"/>
      <c r="J50" s="10"/>
      <c r="K50" s="13"/>
      <c r="L50" s="33"/>
      <c r="M50" s="14"/>
      <c r="O50" s="54"/>
    </row>
    <row r="51" spans="2:15" ht="12.75">
      <c r="B51" s="54"/>
      <c r="C51" s="22"/>
      <c r="D51" s="9"/>
      <c r="E51" s="9"/>
      <c r="F51" s="30"/>
      <c r="G51" s="32"/>
      <c r="H51" s="32"/>
      <c r="I51" s="10"/>
      <c r="J51" s="10"/>
      <c r="K51" s="13"/>
      <c r="L51" s="33"/>
      <c r="M51" s="14"/>
      <c r="O51" s="54"/>
    </row>
    <row r="52" spans="2:15" ht="12.75">
      <c r="B52" s="54"/>
      <c r="C52" s="22"/>
      <c r="D52" s="9"/>
      <c r="E52" s="9"/>
      <c r="F52" s="30"/>
      <c r="G52" s="32"/>
      <c r="H52" s="32"/>
      <c r="I52" s="10"/>
      <c r="J52" s="10"/>
      <c r="K52" s="13"/>
      <c r="L52" s="33"/>
      <c r="M52" s="14"/>
      <c r="O52" s="54"/>
    </row>
    <row r="53" spans="2:13" ht="12.75">
      <c r="B53" s="54"/>
      <c r="C53" s="22"/>
      <c r="D53" s="9"/>
      <c r="E53" s="9"/>
      <c r="F53" s="30"/>
      <c r="G53" s="32"/>
      <c r="H53" s="32"/>
      <c r="I53" s="10"/>
      <c r="J53" s="10"/>
      <c r="K53" s="13"/>
      <c r="L53" s="33"/>
      <c r="M53" s="14"/>
    </row>
    <row r="54" spans="2:13" ht="12.75">
      <c r="B54" s="54"/>
      <c r="C54" s="22"/>
      <c r="D54" s="9"/>
      <c r="E54" s="9"/>
      <c r="F54" s="30"/>
      <c r="G54" s="32"/>
      <c r="H54" s="32"/>
      <c r="I54" s="10"/>
      <c r="J54" s="10"/>
      <c r="K54" s="13"/>
      <c r="L54" s="33"/>
      <c r="M54" s="14"/>
    </row>
    <row r="55" spans="2:13" ht="12.75">
      <c r="B55" s="54"/>
      <c r="C55" s="22"/>
      <c r="D55" s="9"/>
      <c r="E55" s="9"/>
      <c r="F55" s="30"/>
      <c r="G55" s="32"/>
      <c r="H55" s="32"/>
      <c r="I55" s="10"/>
      <c r="J55" s="10"/>
      <c r="K55" s="13"/>
      <c r="L55" s="33"/>
      <c r="M55" s="14"/>
    </row>
    <row r="56" spans="2:13" ht="12.75">
      <c r="B56" s="54"/>
      <c r="C56" s="22"/>
      <c r="D56" s="9"/>
      <c r="E56" s="9"/>
      <c r="F56" s="30"/>
      <c r="G56" s="32"/>
      <c r="H56" s="32"/>
      <c r="I56" s="10"/>
      <c r="J56" s="10"/>
      <c r="K56" s="13"/>
      <c r="L56" s="33"/>
      <c r="M56" s="14"/>
    </row>
    <row r="57" spans="2:13" ht="12.75">
      <c r="B57" s="54"/>
      <c r="C57" s="22"/>
      <c r="D57" s="9"/>
      <c r="E57" s="9"/>
      <c r="F57" s="30"/>
      <c r="G57" s="32"/>
      <c r="H57" s="32"/>
      <c r="I57" s="10"/>
      <c r="J57" s="10"/>
      <c r="K57" s="13"/>
      <c r="L57" s="33"/>
      <c r="M57" s="14"/>
    </row>
    <row r="58" spans="2:13" ht="12.75">
      <c r="B58" s="54"/>
      <c r="C58" s="22"/>
      <c r="D58" s="9"/>
      <c r="E58" s="9"/>
      <c r="F58" s="30"/>
      <c r="G58" s="32"/>
      <c r="H58" s="32"/>
      <c r="I58" s="10"/>
      <c r="J58" s="10"/>
      <c r="K58" s="13"/>
      <c r="L58" s="33"/>
      <c r="M58" s="14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0" customWidth="1"/>
    <col min="2" max="2" width="4.7109375" style="21" customWidth="1"/>
    <col min="3" max="3" width="7.8515625" style="22" customWidth="1"/>
    <col min="4" max="4" width="22.7109375" style="0" customWidth="1"/>
    <col min="5" max="5" width="16.7109375" style="0" customWidth="1"/>
    <col min="6" max="6" width="4.7109375" style="0" customWidth="1"/>
    <col min="7" max="7" width="7.421875" style="14" customWidth="1"/>
    <col min="8" max="8" width="3.7109375" style="24" customWidth="1"/>
    <col min="9" max="9" width="8.57421875" style="14" customWidth="1"/>
    <col min="10" max="10" width="1.7109375" style="14" customWidth="1"/>
    <col min="11" max="11" width="7.7109375" style="0" customWidth="1"/>
    <col min="12" max="12" width="4.421875" style="7" customWidth="1"/>
    <col min="13" max="13" width="3.57421875" style="0" customWidth="1"/>
  </cols>
  <sheetData>
    <row r="1" spans="1:13" ht="12.75">
      <c r="A1" s="21">
        <v>0</v>
      </c>
      <c r="B1" s="26"/>
      <c r="D1" s="27"/>
      <c r="F1" s="28"/>
      <c r="G1" s="23"/>
      <c r="H1" s="37"/>
      <c r="I1" s="24"/>
      <c r="J1" s="92"/>
      <c r="K1" s="92"/>
      <c r="M1" s="20"/>
    </row>
    <row r="2" spans="1:11" ht="12.75">
      <c r="A2" s="25"/>
      <c r="B2" s="14"/>
      <c r="C2" s="29"/>
      <c r="E2" s="28"/>
      <c r="K2" s="40"/>
    </row>
    <row r="3" spans="4:12" ht="12.75">
      <c r="D3" s="9"/>
      <c r="E3" s="9"/>
      <c r="F3" s="30"/>
      <c r="G3" s="32"/>
      <c r="H3" s="32"/>
      <c r="I3" s="10"/>
      <c r="J3" s="51"/>
      <c r="K3" s="12"/>
      <c r="L3" s="14"/>
    </row>
    <row r="4" spans="4:13" ht="12.75">
      <c r="D4" s="9"/>
      <c r="E4" s="9"/>
      <c r="F4" s="30"/>
      <c r="G4" s="32"/>
      <c r="H4" s="32"/>
      <c r="I4" s="10"/>
      <c r="J4" s="51"/>
      <c r="K4" s="13"/>
      <c r="L4" s="14"/>
      <c r="M4" s="20"/>
    </row>
    <row r="5" spans="4:13" ht="12.75">
      <c r="D5" s="9"/>
      <c r="E5" s="9"/>
      <c r="F5" s="30"/>
      <c r="G5" s="32"/>
      <c r="H5" s="32"/>
      <c r="I5" s="10"/>
      <c r="J5" s="10"/>
      <c r="K5" s="13"/>
      <c r="L5" s="14"/>
      <c r="M5" s="20"/>
    </row>
    <row r="6" spans="4:13" ht="12.75">
      <c r="D6" s="9"/>
      <c r="E6" s="9"/>
      <c r="F6" s="30"/>
      <c r="G6" s="32"/>
      <c r="H6" s="32"/>
      <c r="I6" s="10"/>
      <c r="J6" s="51"/>
      <c r="K6" s="13"/>
      <c r="L6" s="14"/>
      <c r="M6" s="20"/>
    </row>
    <row r="7" spans="4:13" ht="12.75">
      <c r="D7" s="9"/>
      <c r="E7" s="9"/>
      <c r="F7" s="30"/>
      <c r="G7" s="32"/>
      <c r="H7" s="32"/>
      <c r="I7" s="10"/>
      <c r="J7" s="51"/>
      <c r="K7" s="13"/>
      <c r="L7" s="14"/>
      <c r="M7" s="20"/>
    </row>
    <row r="8" spans="4:13" ht="12.75">
      <c r="D8" s="9"/>
      <c r="E8" s="9"/>
      <c r="F8" s="30"/>
      <c r="G8" s="32"/>
      <c r="H8" s="32"/>
      <c r="I8" s="10"/>
      <c r="J8" s="10"/>
      <c r="K8" s="13"/>
      <c r="L8" s="14"/>
      <c r="M8" s="20"/>
    </row>
    <row r="9" spans="4:13" ht="12.75">
      <c r="D9" s="9"/>
      <c r="E9" s="9"/>
      <c r="F9" s="30"/>
      <c r="G9" s="32"/>
      <c r="H9" s="32"/>
      <c r="I9" s="10"/>
      <c r="J9" s="51"/>
      <c r="K9" s="13"/>
      <c r="L9" s="14"/>
      <c r="M9" s="20"/>
    </row>
    <row r="10" spans="4:13" ht="12.75">
      <c r="D10" s="9"/>
      <c r="E10" s="9"/>
      <c r="F10" s="30"/>
      <c r="G10" s="32"/>
      <c r="H10" s="32"/>
      <c r="I10" s="10"/>
      <c r="J10" s="51"/>
      <c r="K10" s="13"/>
      <c r="L10" s="14"/>
      <c r="M10" s="20"/>
    </row>
    <row r="11" spans="4:13" ht="12.75">
      <c r="D11" s="9"/>
      <c r="E11" s="9"/>
      <c r="F11" s="30"/>
      <c r="G11" s="32"/>
      <c r="H11" s="32"/>
      <c r="I11" s="10"/>
      <c r="J11" s="10"/>
      <c r="K11" s="13"/>
      <c r="L11" s="14"/>
      <c r="M11" s="20"/>
    </row>
    <row r="12" spans="4:13" ht="12.75">
      <c r="D12" s="9"/>
      <c r="E12" s="9"/>
      <c r="F12" s="30"/>
      <c r="G12" s="32"/>
      <c r="H12" s="32"/>
      <c r="I12" s="10"/>
      <c r="J12" s="51"/>
      <c r="K12" s="13"/>
      <c r="L12" s="14"/>
      <c r="M12" s="20"/>
    </row>
    <row r="13" spans="4:13" ht="12.75">
      <c r="D13" s="9"/>
      <c r="E13" s="9"/>
      <c r="F13" s="30"/>
      <c r="G13" s="32"/>
      <c r="H13" s="32"/>
      <c r="I13" s="10"/>
      <c r="J13" s="51"/>
      <c r="K13" s="13"/>
      <c r="L13" s="14"/>
      <c r="M13" s="20"/>
    </row>
    <row r="14" spans="4:13" ht="12.75">
      <c r="D14" s="9"/>
      <c r="E14" s="9"/>
      <c r="F14" s="30"/>
      <c r="G14" s="32"/>
      <c r="H14" s="32"/>
      <c r="I14" s="10"/>
      <c r="J14" s="10"/>
      <c r="K14" s="13"/>
      <c r="L14" s="14"/>
      <c r="M14" s="20"/>
    </row>
    <row r="15" spans="4:13" ht="12.75">
      <c r="D15" s="9"/>
      <c r="E15" s="9"/>
      <c r="F15" s="30"/>
      <c r="G15" s="32"/>
      <c r="H15" s="32"/>
      <c r="I15" s="10"/>
      <c r="J15" s="51"/>
      <c r="K15" s="13"/>
      <c r="L15" s="14"/>
      <c r="M15" s="20"/>
    </row>
    <row r="16" spans="4:13" ht="12.75">
      <c r="D16" s="9"/>
      <c r="E16" s="9"/>
      <c r="F16" s="30"/>
      <c r="G16" s="32"/>
      <c r="H16" s="32"/>
      <c r="I16" s="10"/>
      <c r="J16" s="51"/>
      <c r="K16" s="13"/>
      <c r="L16" s="14"/>
      <c r="M16" s="20"/>
    </row>
    <row r="17" spans="4:13" ht="12.75">
      <c r="D17" s="9"/>
      <c r="E17" s="9"/>
      <c r="F17" s="30"/>
      <c r="G17" s="32"/>
      <c r="H17" s="32"/>
      <c r="I17" s="10"/>
      <c r="J17" s="51"/>
      <c r="K17" s="13"/>
      <c r="L17" s="14"/>
      <c r="M17" s="20"/>
    </row>
    <row r="18" spans="4:13" ht="12.75">
      <c r="D18" s="9"/>
      <c r="E18" s="9"/>
      <c r="F18" s="30"/>
      <c r="G18" s="32"/>
      <c r="H18" s="32"/>
      <c r="I18" s="10"/>
      <c r="J18" s="51"/>
      <c r="K18" s="13"/>
      <c r="L18" s="14"/>
      <c r="M18" s="20"/>
    </row>
    <row r="19" spans="4:13" ht="12.75">
      <c r="D19" s="9"/>
      <c r="E19" s="9"/>
      <c r="F19" s="30"/>
      <c r="G19" s="32"/>
      <c r="H19" s="32"/>
      <c r="I19" s="10"/>
      <c r="J19" s="51"/>
      <c r="K19" s="13"/>
      <c r="L19" s="14"/>
      <c r="M19" s="20"/>
    </row>
    <row r="20" spans="4:13" ht="12.75">
      <c r="D20" s="9"/>
      <c r="E20" s="9"/>
      <c r="F20" s="30"/>
      <c r="G20" s="32"/>
      <c r="H20" s="32"/>
      <c r="I20" s="10"/>
      <c r="J20" s="10"/>
      <c r="K20" s="13"/>
      <c r="L20" s="14"/>
      <c r="M20" s="20"/>
    </row>
    <row r="21" spans="4:12" ht="12.75">
      <c r="D21" s="9"/>
      <c r="E21" s="9"/>
      <c r="F21" s="9"/>
      <c r="G21" s="30"/>
      <c r="H21" s="32"/>
      <c r="I21" s="10"/>
      <c r="J21" s="10"/>
      <c r="L21" s="14"/>
    </row>
    <row r="22" spans="4:13" ht="12.75">
      <c r="D22" s="9"/>
      <c r="E22" s="9"/>
      <c r="F22" s="30"/>
      <c r="G22" s="32"/>
      <c r="H22" s="32"/>
      <c r="I22" s="10"/>
      <c r="J22" s="51"/>
      <c r="K22" s="13"/>
      <c r="L22" s="14"/>
      <c r="M22" s="20"/>
    </row>
    <row r="23" spans="4:13" ht="12.75">
      <c r="D23" s="9"/>
      <c r="E23" s="9"/>
      <c r="F23" s="30"/>
      <c r="G23" s="32"/>
      <c r="H23" s="32"/>
      <c r="I23" s="10"/>
      <c r="J23" s="51"/>
      <c r="K23" s="13"/>
      <c r="L23" s="14"/>
      <c r="M23" s="20"/>
    </row>
    <row r="24" spans="4:12" ht="12.75">
      <c r="D24" s="9"/>
      <c r="E24" s="9"/>
      <c r="F24" s="9"/>
      <c r="G24" s="30"/>
      <c r="H24" s="32"/>
      <c r="I24" s="10"/>
      <c r="J24" s="10"/>
      <c r="L24" s="14"/>
    </row>
    <row r="25" spans="2:13" ht="12.75">
      <c r="B25" s="35"/>
      <c r="D25" s="9"/>
      <c r="E25" s="9"/>
      <c r="F25" s="30"/>
      <c r="G25" s="32"/>
      <c r="H25" s="32"/>
      <c r="I25" s="10"/>
      <c r="J25" s="51"/>
      <c r="K25" s="13"/>
      <c r="L25" s="14"/>
      <c r="M25" s="20"/>
    </row>
    <row r="26" spans="2:13" ht="12.75">
      <c r="B26" s="35"/>
      <c r="D26" s="9"/>
      <c r="E26" s="9"/>
      <c r="F26" s="30"/>
      <c r="G26" s="32"/>
      <c r="H26" s="32"/>
      <c r="I26" s="10"/>
      <c r="J26" s="51"/>
      <c r="K26" s="13"/>
      <c r="L26" s="14"/>
      <c r="M26" s="20"/>
    </row>
    <row r="27" spans="4:12" ht="12.75">
      <c r="D27" s="9"/>
      <c r="E27" s="9"/>
      <c r="F27" s="9"/>
      <c r="G27" s="30"/>
      <c r="H27" s="32"/>
      <c r="I27" s="10"/>
      <c r="J27" s="10"/>
      <c r="L27" s="14"/>
    </row>
    <row r="28" spans="4:12" ht="12.75">
      <c r="D28" s="9"/>
      <c r="E28" s="9"/>
      <c r="F28" s="9"/>
      <c r="G28" s="30"/>
      <c r="H28" s="32"/>
      <c r="I28" s="10"/>
      <c r="J28" s="10"/>
      <c r="L28" s="14"/>
    </row>
    <row r="29" spans="4:12" ht="12.75">
      <c r="D29" s="9"/>
      <c r="E29" s="9"/>
      <c r="F29" s="9"/>
      <c r="G29" s="30"/>
      <c r="H29" s="32"/>
      <c r="I29" s="10"/>
      <c r="J29" s="10"/>
      <c r="L29" s="14"/>
    </row>
    <row r="30" spans="4:12" ht="12.75">
      <c r="D30" s="9"/>
      <c r="E30" s="9"/>
      <c r="F30" s="9"/>
      <c r="G30" s="30"/>
      <c r="H30" s="32"/>
      <c r="I30" s="10"/>
      <c r="J30" s="10"/>
      <c r="L30" s="14"/>
    </row>
    <row r="31" spans="4:12" ht="12.75">
      <c r="D31" s="9"/>
      <c r="E31" s="9"/>
      <c r="F31" s="9"/>
      <c r="G31" s="30"/>
      <c r="H31" s="32"/>
      <c r="I31" s="10"/>
      <c r="J31" s="10"/>
      <c r="L31" s="14"/>
    </row>
    <row r="32" spans="4:12" ht="12.75">
      <c r="D32" s="9"/>
      <c r="E32" s="9"/>
      <c r="F32" s="9"/>
      <c r="G32" s="30"/>
      <c r="H32" s="32"/>
      <c r="I32" s="10"/>
      <c r="J32" s="10"/>
      <c r="L32" s="14"/>
    </row>
    <row r="33" spans="4:12" ht="12.75">
      <c r="D33" s="9"/>
      <c r="E33" s="9"/>
      <c r="F33" s="9"/>
      <c r="G33" s="30"/>
      <c r="H33" s="32"/>
      <c r="I33" s="10"/>
      <c r="J33" s="10"/>
      <c r="L33" s="14"/>
    </row>
    <row r="34" spans="4:12" ht="12.75">
      <c r="D34" s="52"/>
      <c r="E34" s="52"/>
      <c r="F34" s="52"/>
      <c r="G34" s="30"/>
      <c r="H34" s="32"/>
      <c r="I34" s="10"/>
      <c r="J34" s="10"/>
      <c r="L34" s="14"/>
    </row>
    <row r="35" spans="4:12" ht="12.75">
      <c r="D35" s="52"/>
      <c r="E35" s="52"/>
      <c r="F35" s="52"/>
      <c r="G35" s="30"/>
      <c r="H35" s="32"/>
      <c r="I35" s="10"/>
      <c r="J35" s="10"/>
      <c r="L35" s="14"/>
    </row>
    <row r="36" spans="4:12" ht="12.75">
      <c r="D36" s="52"/>
      <c r="E36" s="52"/>
      <c r="F36" s="52"/>
      <c r="G36" s="30"/>
      <c r="H36" s="32"/>
      <c r="I36" s="10"/>
      <c r="J36" s="10"/>
      <c r="L36" s="14"/>
    </row>
    <row r="37" spans="2:10" ht="12.75">
      <c r="B37" s="34"/>
      <c r="G37" s="7"/>
      <c r="H37" s="53"/>
      <c r="I37" s="7"/>
      <c r="J37" s="7"/>
    </row>
    <row r="38" spans="1:12" ht="12.75">
      <c r="A38"/>
      <c r="B38" s="34"/>
      <c r="G38" s="7"/>
      <c r="H38" s="53"/>
      <c r="I38" s="7"/>
      <c r="J38" s="7"/>
      <c r="L38" s="14"/>
    </row>
    <row r="39" spans="1:12" ht="12.75">
      <c r="A39"/>
      <c r="B39" s="34"/>
      <c r="G39" s="7"/>
      <c r="H39" s="53"/>
      <c r="I39" s="7"/>
      <c r="J39" s="7"/>
      <c r="L39" s="14"/>
    </row>
    <row r="40" spans="1:12" ht="12.75">
      <c r="A40"/>
      <c r="B40" s="34"/>
      <c r="G40" s="7"/>
      <c r="H40" s="53"/>
      <c r="I40" s="7"/>
      <c r="J40" s="7"/>
      <c r="L40" s="14"/>
    </row>
    <row r="41" spans="1:12" ht="12.75">
      <c r="A41"/>
      <c r="B41" s="34"/>
      <c r="G41" s="7"/>
      <c r="H41" s="53"/>
      <c r="I41" s="7"/>
      <c r="J41" s="7"/>
      <c r="L41" s="14"/>
    </row>
    <row r="42" spans="1:12" ht="12.75">
      <c r="A42"/>
      <c r="L42" s="14"/>
    </row>
    <row r="43" ht="12.75">
      <c r="L43" s="14"/>
    </row>
    <row r="44" ht="12.75">
      <c r="L44" s="49"/>
    </row>
    <row r="45" ht="12.75">
      <c r="L45" s="14"/>
    </row>
    <row r="46" ht="12.75">
      <c r="L46" s="14"/>
    </row>
    <row r="47" ht="12.75">
      <c r="L47" s="49"/>
    </row>
    <row r="52" ht="12.75">
      <c r="L52" s="49"/>
    </row>
  </sheetData>
  <mergeCells count="1">
    <mergeCell ref="J1:K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7" customWidth="1"/>
    <col min="2" max="2" width="14.140625" style="57" hidden="1" customWidth="1"/>
    <col min="3" max="3" width="19.7109375" style="57" bestFit="1" customWidth="1"/>
    <col min="4" max="4" width="12.00390625" style="57" bestFit="1" customWidth="1"/>
    <col min="5" max="5" width="27.421875" style="57" bestFit="1" customWidth="1"/>
    <col min="6" max="16384" width="11.421875" style="57" customWidth="1"/>
  </cols>
  <sheetData>
    <row r="1" spans="1:5" ht="15.75" thickBot="1">
      <c r="A1" s="58"/>
      <c r="B1" s="58"/>
      <c r="C1" s="58"/>
      <c r="D1" s="58"/>
      <c r="E1" s="58"/>
    </row>
    <row r="2" spans="1:5" ht="15">
      <c r="A2" s="59"/>
      <c r="B2" s="59"/>
      <c r="C2" s="59"/>
      <c r="D2" s="59"/>
      <c r="E2" s="59"/>
    </row>
    <row r="3" spans="1:5" ht="14.25">
      <c r="A3" s="60"/>
      <c r="B3" s="60"/>
      <c r="C3" s="61"/>
      <c r="D3" s="61"/>
      <c r="E3" s="62"/>
    </row>
    <row r="4" spans="1:5" ht="14.25">
      <c r="A4" s="60"/>
      <c r="B4" s="60"/>
      <c r="C4" s="61"/>
      <c r="D4" s="61"/>
      <c r="E4" s="62"/>
    </row>
    <row r="5" spans="1:5" ht="14.25">
      <c r="A5" s="60"/>
      <c r="B5" s="60"/>
      <c r="C5" s="61"/>
      <c r="D5" s="61"/>
      <c r="E5" s="62"/>
    </row>
    <row r="6" spans="1:5" ht="14.25">
      <c r="A6" s="60"/>
      <c r="B6" s="60"/>
      <c r="C6" s="61"/>
      <c r="D6" s="61"/>
      <c r="E6" s="62"/>
    </row>
    <row r="7" spans="1:5" ht="14.25">
      <c r="A7" s="60"/>
      <c r="B7" s="60"/>
      <c r="C7" s="61"/>
      <c r="D7" s="61"/>
      <c r="E7" s="62"/>
    </row>
    <row r="8" spans="1:5" ht="14.25">
      <c r="A8" s="60"/>
      <c r="B8" s="60"/>
      <c r="C8" s="61"/>
      <c r="D8" s="61"/>
      <c r="E8" s="62"/>
    </row>
    <row r="9" spans="1:5" ht="14.25">
      <c r="A9" s="60"/>
      <c r="B9" s="60"/>
      <c r="C9" s="61"/>
      <c r="D9" s="61"/>
      <c r="E9" s="62"/>
    </row>
    <row r="10" spans="1:5" ht="14.25">
      <c r="A10" s="60"/>
      <c r="B10" s="60"/>
      <c r="C10" s="61"/>
      <c r="D10" s="61"/>
      <c r="E10" s="62"/>
    </row>
    <row r="11" spans="1:5" ht="15">
      <c r="A11" s="63"/>
      <c r="B11" s="63"/>
      <c r="C11" s="64"/>
      <c r="D11" s="64"/>
      <c r="E11" s="65"/>
    </row>
    <row r="12" spans="1:5" ht="14.25">
      <c r="A12" s="60"/>
      <c r="B12" s="60"/>
      <c r="C12" s="66"/>
      <c r="D12" s="61"/>
      <c r="E12" s="62"/>
    </row>
    <row r="13" spans="1:5" ht="14.25">
      <c r="A13" s="60"/>
      <c r="B13" s="60"/>
      <c r="C13" s="61"/>
      <c r="D13" s="61"/>
      <c r="E13" s="62"/>
    </row>
    <row r="14" spans="1:5" ht="14.25">
      <c r="A14" s="60"/>
      <c r="B14" s="60"/>
      <c r="C14" s="61"/>
      <c r="D14" s="61"/>
      <c r="E14" s="62"/>
    </row>
    <row r="15" spans="1:5" ht="14.25">
      <c r="A15" s="60"/>
      <c r="B15" s="60"/>
      <c r="C15" s="61"/>
      <c r="D15" s="61"/>
      <c r="E15" s="62"/>
    </row>
    <row r="16" spans="1:5" ht="14.25">
      <c r="A16" s="60"/>
      <c r="B16" s="60"/>
      <c r="C16" s="61"/>
      <c r="D16" s="61"/>
      <c r="E16" s="62"/>
    </row>
    <row r="17" spans="1:5" ht="14.25">
      <c r="A17" s="60"/>
      <c r="B17" s="60"/>
      <c r="C17" s="61"/>
      <c r="D17" s="61"/>
      <c r="E17" s="62"/>
    </row>
    <row r="18" spans="1:5" ht="14.25">
      <c r="A18" s="60"/>
      <c r="B18" s="60"/>
      <c r="C18" s="61"/>
      <c r="D18" s="61"/>
      <c r="E18" s="62"/>
    </row>
    <row r="20" spans="1:5" ht="15">
      <c r="A20" s="67"/>
      <c r="B20" s="67"/>
      <c r="C20" s="67"/>
      <c r="D20" s="68"/>
      <c r="E20" s="68"/>
    </row>
    <row r="21" spans="1:5" ht="15.75">
      <c r="A21" s="69"/>
      <c r="C21" s="70"/>
      <c r="D21" s="71"/>
      <c r="E21" s="72"/>
    </row>
    <row r="22" spans="1:5" ht="15.75">
      <c r="A22" s="69"/>
      <c r="C22" s="70"/>
      <c r="D22" s="74"/>
      <c r="E22" s="72"/>
    </row>
    <row r="23" spans="1:5" ht="15.75">
      <c r="A23" s="69"/>
      <c r="C23" s="76"/>
      <c r="D23" s="74"/>
      <c r="E23" s="77"/>
    </row>
    <row r="24" spans="1:5" ht="15.75">
      <c r="A24" s="69"/>
      <c r="C24" s="70"/>
      <c r="D24" s="71"/>
      <c r="E24" s="70"/>
    </row>
    <row r="25" spans="1:5" ht="15.75">
      <c r="A25" s="69"/>
      <c r="C25" s="78"/>
      <c r="D25" s="74"/>
      <c r="E25" s="79"/>
    </row>
    <row r="26" spans="1:5" ht="15.75">
      <c r="A26" s="69"/>
      <c r="C26" s="76"/>
      <c r="D26" s="74"/>
      <c r="E26" s="72"/>
    </row>
    <row r="27" spans="1:5" ht="15.75">
      <c r="A27" s="69"/>
      <c r="C27" s="70"/>
      <c r="D27" s="73"/>
      <c r="E27" s="80"/>
    </row>
    <row r="28" spans="1:5" ht="15.75">
      <c r="A28" s="69"/>
      <c r="C28" s="70"/>
      <c r="D28" s="73"/>
      <c r="E28" s="80"/>
    </row>
    <row r="29" spans="1:5" ht="15.75">
      <c r="A29" s="69"/>
      <c r="C29" s="70"/>
      <c r="D29" s="71"/>
      <c r="E29" s="80"/>
    </row>
    <row r="30" spans="1:5" ht="15.75">
      <c r="A30" s="69"/>
      <c r="C30" s="70"/>
      <c r="D30" s="71"/>
      <c r="E30" s="80"/>
    </row>
    <row r="31" spans="1:5" ht="15.75">
      <c r="A31" s="69"/>
      <c r="C31" s="70"/>
      <c r="D31" s="73"/>
      <c r="E31" s="80"/>
    </row>
    <row r="32" spans="1:5" ht="15.75">
      <c r="A32" s="69"/>
      <c r="C32" s="75"/>
      <c r="D32" s="81"/>
      <c r="E32" s="80"/>
    </row>
    <row r="35" spans="1:5" ht="12.75">
      <c r="A35" s="68"/>
      <c r="B35" s="68"/>
      <c r="C35" s="68"/>
      <c r="D35" s="68"/>
      <c r="E35" s="68"/>
    </row>
    <row r="36" spans="1:5" ht="15.75">
      <c r="A36" s="82"/>
      <c r="C36" s="76"/>
      <c r="D36" s="83"/>
      <c r="E36" s="77"/>
    </row>
    <row r="37" spans="1:5" ht="15.75">
      <c r="A37" s="82"/>
      <c r="C37" s="70"/>
      <c r="D37" s="83"/>
      <c r="E37" s="70"/>
    </row>
    <row r="38" spans="1:5" ht="15.75">
      <c r="A38" s="82"/>
      <c r="C38" s="84"/>
      <c r="D38" s="83"/>
      <c r="E38" s="85"/>
    </row>
    <row r="39" spans="1:5" ht="15.75">
      <c r="A39" s="82"/>
      <c r="C39" s="70"/>
      <c r="D39" s="78"/>
      <c r="E39" s="70"/>
    </row>
    <row r="40" spans="1:5" ht="15.75">
      <c r="A40" s="82"/>
      <c r="C40" s="70"/>
      <c r="D40" s="78"/>
      <c r="E40" s="70"/>
    </row>
    <row r="41" spans="1:5" ht="15.75">
      <c r="A41" s="82"/>
      <c r="C41" s="76"/>
      <c r="D41" s="83"/>
      <c r="E41" s="79"/>
    </row>
    <row r="42" spans="1:5" ht="15.75">
      <c r="A42" s="82"/>
      <c r="C42" s="76"/>
      <c r="D42" s="83"/>
      <c r="E42" s="79"/>
    </row>
    <row r="43" spans="1:5" ht="15.75">
      <c r="A43" s="82"/>
      <c r="C43" s="76"/>
      <c r="D43" s="83"/>
      <c r="E43" s="79"/>
    </row>
    <row r="44" spans="1:5" ht="15.75">
      <c r="A44" s="82"/>
      <c r="C44" s="76"/>
      <c r="D44" s="83"/>
      <c r="E44" s="77"/>
    </row>
    <row r="45" spans="1:5" ht="15.75">
      <c r="A45" s="82"/>
      <c r="C45" s="76"/>
      <c r="D45" s="83"/>
      <c r="E45" s="79"/>
    </row>
    <row r="46" spans="1:5" ht="15.75">
      <c r="A46" s="82"/>
      <c r="C46" s="76"/>
      <c r="D46" s="83"/>
      <c r="E46" s="79"/>
    </row>
    <row r="47" spans="1:5" ht="15.75">
      <c r="A47" s="82"/>
      <c r="C47" s="70"/>
      <c r="D47" s="83"/>
      <c r="E47" s="70"/>
    </row>
    <row r="48" spans="1:5" ht="15.75">
      <c r="A48" s="82"/>
      <c r="C48" s="70"/>
      <c r="D48" s="78"/>
      <c r="E48" s="70"/>
    </row>
    <row r="49" spans="1:5" ht="15.75">
      <c r="A49" s="82"/>
      <c r="C49" s="76"/>
      <c r="D49" s="83"/>
      <c r="E49" s="76"/>
    </row>
    <row r="50" spans="1:5" ht="15.75">
      <c r="A50" s="82"/>
      <c r="C50" s="86"/>
      <c r="D50" s="83"/>
      <c r="E50" s="87"/>
    </row>
    <row r="51" spans="1:5" ht="15.75">
      <c r="A51" s="82"/>
      <c r="C51" s="88"/>
      <c r="D51" s="88"/>
      <c r="E51" s="79"/>
    </row>
    <row r="52" spans="1:5" ht="15.75">
      <c r="A52" s="82"/>
      <c r="C52" s="76"/>
      <c r="D52" s="83"/>
      <c r="E52" s="79"/>
    </row>
    <row r="53" spans="1:5" ht="15.75">
      <c r="A53" s="82"/>
      <c r="C53" s="76"/>
      <c r="D53" s="83"/>
      <c r="E53" s="77"/>
    </row>
    <row r="54" spans="1:5" ht="15.75">
      <c r="A54" s="82"/>
      <c r="C54" s="76"/>
      <c r="D54" s="83"/>
      <c r="E54" s="79"/>
    </row>
    <row r="55" spans="1:5" ht="15.75">
      <c r="A55" s="82"/>
      <c r="C55" s="70"/>
      <c r="D55" s="78"/>
      <c r="E55" s="72"/>
    </row>
    <row r="56" spans="1:5" ht="15.75">
      <c r="A56" s="82"/>
      <c r="C56" s="70"/>
      <c r="D56" s="83"/>
      <c r="E56" s="80"/>
    </row>
    <row r="57" spans="1:5" ht="15.75">
      <c r="A57" s="82"/>
      <c r="C57" s="89"/>
      <c r="D57" s="90"/>
      <c r="E57" s="80"/>
    </row>
    <row r="58" spans="1:5" ht="15.75">
      <c r="A58" s="82"/>
      <c r="C58" s="76"/>
      <c r="D58" s="83"/>
      <c r="E58" s="79"/>
    </row>
    <row r="59" spans="1:5" ht="15.75">
      <c r="A59" s="82"/>
      <c r="C59" s="70"/>
      <c r="D59" s="83"/>
      <c r="E59" s="80"/>
    </row>
    <row r="60" spans="1:5" ht="15.75">
      <c r="A60" s="82"/>
      <c r="C60" s="70"/>
      <c r="D60" s="78"/>
      <c r="E60" s="70"/>
    </row>
    <row r="61" spans="1:5" ht="15.75">
      <c r="A61" s="82"/>
      <c r="C61" s="89"/>
      <c r="D61" s="90"/>
      <c r="E61" s="91"/>
    </row>
    <row r="62" spans="1:5" ht="15.75">
      <c r="A62" s="82"/>
      <c r="C62" s="70"/>
      <c r="D62" s="83"/>
      <c r="E62" s="8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</dc:creator>
  <cp:keywords/>
  <dc:description/>
  <cp:lastModifiedBy>Admin</cp:lastModifiedBy>
  <cp:lastPrinted>2012-10-18T13:52:50Z</cp:lastPrinted>
  <dcterms:created xsi:type="dcterms:W3CDTF">2012-05-20T17:05:56Z</dcterms:created>
  <dcterms:modified xsi:type="dcterms:W3CDTF">2015-04-25T17:44:19Z</dcterms:modified>
  <cp:category/>
  <cp:version/>
  <cp:contentType/>
  <cp:contentStatus/>
</cp:coreProperties>
</file>