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18780" windowHeight="11760" firstSheet="10" activeTab="11"/>
  </bookViews>
  <sheets>
    <sheet name="Poussin DH" sheetId="1" r:id="rId1"/>
    <sheet name="Poussins Trial" sheetId="2" r:id="rId2"/>
    <sheet name="Poussins XC" sheetId="3" r:id="rId3"/>
    <sheet name="Classement poussins" sheetId="4" r:id="rId4"/>
    <sheet name="Pupilles DH" sheetId="5" r:id="rId5"/>
    <sheet name="Pupilles Trial" sheetId="6" r:id="rId6"/>
    <sheet name="Pupilles XC" sheetId="7" r:id="rId7"/>
    <sheet name="Classement Pupilles" sheetId="8" r:id="rId8"/>
    <sheet name="Benjamins DH" sheetId="9" r:id="rId9"/>
    <sheet name="Benjamins Trial" sheetId="10" r:id="rId10"/>
    <sheet name="Benjamin XC" sheetId="11" r:id="rId11"/>
    <sheet name="Classement Benjamins" sheetId="12" r:id="rId12"/>
    <sheet name="Minimes DH" sheetId="13" r:id="rId13"/>
    <sheet name="Minimes Trial" sheetId="14" r:id="rId14"/>
    <sheet name="Minimes XC" sheetId="15" r:id="rId15"/>
    <sheet name="Classement Minimes" sheetId="16" r:id="rId16"/>
    <sheet name="Cadets DH" sheetId="17" r:id="rId17"/>
    <sheet name="Cadets Trial" sheetId="18" r:id="rId18"/>
    <sheet name="Cadets XC" sheetId="19" r:id="rId19"/>
    <sheet name="Classement Cadets" sheetId="20" r:id="rId20"/>
  </sheets>
  <definedNames>
    <definedName name="_xlnm._FilterDatabase" localSheetId="8" hidden="1">'Benjamins DH'!$A$1:$H$38</definedName>
    <definedName name="_xlnm._FilterDatabase" localSheetId="16" hidden="1">'Cadets DH'!$A$1:$H$151</definedName>
    <definedName name="_xlnm._FilterDatabase" localSheetId="12" hidden="1">'Minimes DH'!$A$1:$H$29</definedName>
    <definedName name="_xlnm._FilterDatabase" localSheetId="0" hidden="1">'Poussin DH'!$A$1:$D$150</definedName>
    <definedName name="_xlnm._FilterDatabase" localSheetId="4" hidden="1">'Pupilles DH'!$A$1:$H$43</definedName>
    <definedName name="_xlnm.Print_Area" localSheetId="13">'Minimes Trial'!$A$1:$O$23</definedName>
    <definedName name="_xlnm.Print_Area" localSheetId="1">'Poussins Trial'!$A$1:$P$32</definedName>
    <definedName name="_xlnm.Print_Area" localSheetId="5">'Pupilles Trial'!$A$1:$P$52</definedName>
  </definedNames>
  <calcPr fullCalcOnLoad="1"/>
</workbook>
</file>

<file path=xl/sharedStrings.xml><?xml version="1.0" encoding="utf-8"?>
<sst xmlns="http://schemas.openxmlformats.org/spreadsheetml/2006/main" count="2466" uniqueCount="388">
  <si>
    <t>Dossards</t>
  </si>
  <si>
    <t>Nom</t>
  </si>
  <si>
    <t>Prénom</t>
  </si>
  <si>
    <t>Clubs</t>
  </si>
  <si>
    <t>LE COCGUEN</t>
  </si>
  <si>
    <t>BANNIER</t>
  </si>
  <si>
    <t>ECOLE VTT DU LIE</t>
  </si>
  <si>
    <t>PRIOUX</t>
  </si>
  <si>
    <t>LESNE</t>
  </si>
  <si>
    <t>Antonin</t>
  </si>
  <si>
    <t>ANDEL VELO SPORT</t>
  </si>
  <si>
    <t>VERDES</t>
  </si>
  <si>
    <t>MARTIN</t>
  </si>
  <si>
    <t>PILLET</t>
  </si>
  <si>
    <t>TURMEL</t>
  </si>
  <si>
    <t>STURBOIS</t>
  </si>
  <si>
    <t>Maelan</t>
  </si>
  <si>
    <t>LE GOFF</t>
  </si>
  <si>
    <t>CADIEU</t>
  </si>
  <si>
    <t>GUYONY</t>
  </si>
  <si>
    <t>MERCIER</t>
  </si>
  <si>
    <t>Arthur</t>
  </si>
  <si>
    <t>LE BIGOT</t>
  </si>
  <si>
    <t>Nathan</t>
  </si>
  <si>
    <t>TEAM BIKERS 22</t>
  </si>
  <si>
    <t>LE CORRE</t>
  </si>
  <si>
    <t>GABIN</t>
  </si>
  <si>
    <t>LE ROUX</t>
  </si>
  <si>
    <t>SAGORIN</t>
  </si>
  <si>
    <t>GAUBERT</t>
  </si>
  <si>
    <t>LE CORGUILLE</t>
  </si>
  <si>
    <t>EC RANCE FREMUR</t>
  </si>
  <si>
    <t>Marius</t>
  </si>
  <si>
    <t>GURVAN</t>
  </si>
  <si>
    <t>BAPTISTE</t>
  </si>
  <si>
    <t>DH1</t>
  </si>
  <si>
    <t>DH2</t>
  </si>
  <si>
    <t>Meilleur temps</t>
  </si>
  <si>
    <t>Classement</t>
  </si>
  <si>
    <t>Rang</t>
  </si>
  <si>
    <t>Club</t>
  </si>
  <si>
    <t>PLIHON</t>
  </si>
  <si>
    <t>LEBOUCHER</t>
  </si>
  <si>
    <t>BOUDER</t>
  </si>
  <si>
    <t>RAULT</t>
  </si>
  <si>
    <t>BOITARD BOTREL</t>
  </si>
  <si>
    <t>BOUROUT</t>
  </si>
  <si>
    <t>ANTOINE</t>
  </si>
  <si>
    <t>BIHAN</t>
  </si>
  <si>
    <t>KERFERS</t>
  </si>
  <si>
    <t>Nolann</t>
  </si>
  <si>
    <t>GUERRIER</t>
  </si>
  <si>
    <t>ECOBICHON</t>
  </si>
  <si>
    <t>SIMON</t>
  </si>
  <si>
    <t>ALLO</t>
  </si>
  <si>
    <t>LE JACQ</t>
  </si>
  <si>
    <t>LE DIGUERHER</t>
  </si>
  <si>
    <t>BATTAS</t>
  </si>
  <si>
    <t>MENGUY</t>
  </si>
  <si>
    <t>EVENOU</t>
  </si>
  <si>
    <t>SAINT GOUENO VTT</t>
  </si>
  <si>
    <t>PRIGENT</t>
  </si>
  <si>
    <t>OLLITRAULT</t>
  </si>
  <si>
    <t>LE PRIOUX</t>
  </si>
  <si>
    <t>MARGRAFF</t>
  </si>
  <si>
    <t>Méven</t>
  </si>
  <si>
    <t>MOREL</t>
  </si>
  <si>
    <t>MERLIN</t>
  </si>
  <si>
    <t>ROLLAND</t>
  </si>
  <si>
    <t>BASSET</t>
  </si>
  <si>
    <t>THOMAS</t>
  </si>
  <si>
    <t>TEAM VTT PLOUISY</t>
  </si>
  <si>
    <t>Antoine</t>
  </si>
  <si>
    <t>ILAN</t>
  </si>
  <si>
    <t>GUEGAN</t>
  </si>
  <si>
    <t>Noa</t>
  </si>
  <si>
    <t>LE MAUX</t>
  </si>
  <si>
    <t>Points DH</t>
  </si>
  <si>
    <t>Points Trial</t>
  </si>
  <si>
    <t>Total</t>
  </si>
  <si>
    <t>Points XC</t>
  </si>
  <si>
    <t>LE DOUARIN</t>
  </si>
  <si>
    <t>VIALADE</t>
  </si>
  <si>
    <t>YLANE</t>
  </si>
  <si>
    <t>TOCQUE</t>
  </si>
  <si>
    <t>THARRUT</t>
  </si>
  <si>
    <t>Maëllys</t>
  </si>
  <si>
    <t>LESNARD</t>
  </si>
  <si>
    <t>POILPOT</t>
  </si>
  <si>
    <t>Aubin</t>
  </si>
  <si>
    <t>LE RIGOLEUR</t>
  </si>
  <si>
    <t>LE PAGE</t>
  </si>
  <si>
    <t>LE BELLEGO</t>
  </si>
  <si>
    <t>DESPORTES</t>
  </si>
  <si>
    <t>BRAJEUL</t>
  </si>
  <si>
    <t>BARAUD</t>
  </si>
  <si>
    <t>LE MOUNIER</t>
  </si>
  <si>
    <t>NATHAN</t>
  </si>
  <si>
    <t>BENJAMIN</t>
  </si>
  <si>
    <t>BOISHARDY</t>
  </si>
  <si>
    <t>ANTONIN</t>
  </si>
  <si>
    <t>PIERRE</t>
  </si>
  <si>
    <t>MATHIS</t>
  </si>
  <si>
    <t>POILVERT PIETO</t>
  </si>
  <si>
    <t>BLIVET</t>
  </si>
  <si>
    <t>MATHYS</t>
  </si>
  <si>
    <t>BLEVIN</t>
  </si>
  <si>
    <t>LENNY</t>
  </si>
  <si>
    <t>MENEZ</t>
  </si>
  <si>
    <t>LE BAIL</t>
  </si>
  <si>
    <t>ROBIN</t>
  </si>
  <si>
    <t>HOCHET</t>
  </si>
  <si>
    <t>POISSON</t>
  </si>
  <si>
    <t>DEMOLLIENS</t>
  </si>
  <si>
    <t>HENRY</t>
  </si>
  <si>
    <t>GREGOIRE</t>
  </si>
  <si>
    <t>DENIZANE</t>
  </si>
  <si>
    <t>Guerlain</t>
  </si>
  <si>
    <t>FOLOREILLE</t>
  </si>
  <si>
    <t>Evan</t>
  </si>
  <si>
    <t>FOUCHER</t>
  </si>
  <si>
    <t>SURIREY</t>
  </si>
  <si>
    <t>RISSEL</t>
  </si>
  <si>
    <t>ELOUAN</t>
  </si>
  <si>
    <t>DANIEL</t>
  </si>
  <si>
    <t>LEFORT</t>
  </si>
  <si>
    <t>SOULABAIL</t>
  </si>
  <si>
    <t>COLLEU</t>
  </si>
  <si>
    <t>LE GUEVELOU</t>
  </si>
  <si>
    <t>CADIN</t>
  </si>
  <si>
    <t>ROPTIN</t>
  </si>
  <si>
    <t>HENRIOT</t>
  </si>
  <si>
    <t>GUYOT</t>
  </si>
  <si>
    <t>ANDRIEUX</t>
  </si>
  <si>
    <t>FOUCAULT</t>
  </si>
  <si>
    <t>ONEN</t>
  </si>
  <si>
    <t>Points</t>
  </si>
  <si>
    <t>Zone 1</t>
  </si>
  <si>
    <t>Pieds zone 1</t>
  </si>
  <si>
    <t>Zone 2</t>
  </si>
  <si>
    <t>Pieds zone 2</t>
  </si>
  <si>
    <t>Zone 3</t>
  </si>
  <si>
    <t>Pieds zone 3</t>
  </si>
  <si>
    <t>Zone 4</t>
  </si>
  <si>
    <t>Pieds zone 4</t>
  </si>
  <si>
    <t>RAPHAEL</t>
  </si>
  <si>
    <t>EC PAYS DU LEFF</t>
  </si>
  <si>
    <t>FOFANA REVEL</t>
  </si>
  <si>
    <t>VINCENT</t>
  </si>
  <si>
    <t>ELWANN</t>
  </si>
  <si>
    <t>MATHEO</t>
  </si>
  <si>
    <t>TITOUAN</t>
  </si>
  <si>
    <t>PIERROT</t>
  </si>
  <si>
    <t>HAQUIN</t>
  </si>
  <si>
    <t>EWEN</t>
  </si>
  <si>
    <t>TIMAEL</t>
  </si>
  <si>
    <t>LOUIS</t>
  </si>
  <si>
    <t>VC PAYS DE LOUDEAC</t>
  </si>
  <si>
    <t>BOURRY</t>
  </si>
  <si>
    <t>REMI</t>
  </si>
  <si>
    <t>VS PAYS DE LAMBALLE</t>
  </si>
  <si>
    <t>Zaccahary</t>
  </si>
  <si>
    <t>BOUCHE DENIZANE</t>
  </si>
  <si>
    <t>Béryl</t>
  </si>
  <si>
    <t>LOUKA</t>
  </si>
  <si>
    <t>TOM</t>
  </si>
  <si>
    <t>ARTHUR</t>
  </si>
  <si>
    <t>NOAH</t>
  </si>
  <si>
    <t>MARO</t>
  </si>
  <si>
    <t>IBAN</t>
  </si>
  <si>
    <t>CC DU BLAVET</t>
  </si>
  <si>
    <t>MARIUS</t>
  </si>
  <si>
    <t>CANDICE</t>
  </si>
  <si>
    <t>LECUYER</t>
  </si>
  <si>
    <t>EVANN</t>
  </si>
  <si>
    <t>ZOE</t>
  </si>
  <si>
    <t>ETHAN</t>
  </si>
  <si>
    <t>THEO</t>
  </si>
  <si>
    <t>VICTOR</t>
  </si>
  <si>
    <t>ELIOTT</t>
  </si>
  <si>
    <t>FAUSTINE</t>
  </si>
  <si>
    <t>NOLAN</t>
  </si>
  <si>
    <t>ANAE</t>
  </si>
  <si>
    <t>ALAN</t>
  </si>
  <si>
    <t>ALEX</t>
  </si>
  <si>
    <t>TIMEO</t>
  </si>
  <si>
    <t>STEVEN</t>
  </si>
  <si>
    <t>LUBIN</t>
  </si>
  <si>
    <t>EWAN</t>
  </si>
  <si>
    <t>PAUL</t>
  </si>
  <si>
    <t>BOUVIER</t>
  </si>
  <si>
    <t>NOLANN</t>
  </si>
  <si>
    <t>CROUPEL</t>
  </si>
  <si>
    <t>AXEL</t>
  </si>
  <si>
    <t>FLEGEAU</t>
  </si>
  <si>
    <t>GAEL</t>
  </si>
  <si>
    <t>GELARD</t>
  </si>
  <si>
    <t>ROMAIN</t>
  </si>
  <si>
    <t>MORLAIS</t>
  </si>
  <si>
    <t>MATIS</t>
  </si>
  <si>
    <t>LORENZO</t>
  </si>
  <si>
    <t>SIMEON</t>
  </si>
  <si>
    <t>MAEL</t>
  </si>
  <si>
    <t>ALEXIS</t>
  </si>
  <si>
    <t>VC PAYS DE GUINGAMP 22</t>
  </si>
  <si>
    <t>IRWIN</t>
  </si>
  <si>
    <t>HUGO</t>
  </si>
  <si>
    <t>MALO</t>
  </si>
  <si>
    <t>TASSET</t>
  </si>
  <si>
    <t>CLEMENT</t>
  </si>
  <si>
    <t>ALBIN</t>
  </si>
  <si>
    <t>JOUANET</t>
  </si>
  <si>
    <t>EC PLESTIN PAYS TREGOR</t>
  </si>
  <si>
    <t>MAXENCE</t>
  </si>
  <si>
    <t>LEANDRE</t>
  </si>
  <si>
    <t>GABRIEL</t>
  </si>
  <si>
    <t>JADE</t>
  </si>
  <si>
    <t>NINON</t>
  </si>
  <si>
    <t>RAT</t>
  </si>
  <si>
    <t>ADRIEN</t>
  </si>
  <si>
    <t>CHARLY</t>
  </si>
  <si>
    <t>BERTIN</t>
  </si>
  <si>
    <t>COMMEUREUC</t>
  </si>
  <si>
    <t>CORNILLET</t>
  </si>
  <si>
    <t>GEORGELIN</t>
  </si>
  <si>
    <t>ROMANE</t>
  </si>
  <si>
    <t>HILLION</t>
  </si>
  <si>
    <t>ALBAN</t>
  </si>
  <si>
    <t>JOANNOT</t>
  </si>
  <si>
    <t>JULIETTE</t>
  </si>
  <si>
    <t>LILIAN</t>
  </si>
  <si>
    <t>KILLIAN</t>
  </si>
  <si>
    <t>PAUL ALEXANDRE</t>
  </si>
  <si>
    <t>CORENTIN</t>
  </si>
  <si>
    <t>LENA</t>
  </si>
  <si>
    <t>VALENTIN</t>
  </si>
  <si>
    <t>LATOUCHE</t>
  </si>
  <si>
    <t>MARINE</t>
  </si>
  <si>
    <t>LE MARCHAND</t>
  </si>
  <si>
    <t>CELIAN</t>
  </si>
  <si>
    <t>DORIAN</t>
  </si>
  <si>
    <t>ANWENN</t>
  </si>
  <si>
    <t>PENTHIEVRE VELO TEAM</t>
  </si>
  <si>
    <t>PIERRE LOUIS</t>
  </si>
  <si>
    <t>MATTÉO</t>
  </si>
  <si>
    <t>COUPPEY</t>
  </si>
  <si>
    <t>MARVIN</t>
  </si>
  <si>
    <t>KARL</t>
  </si>
  <si>
    <t>JEANNE</t>
  </si>
  <si>
    <t>SAMUEL</t>
  </si>
  <si>
    <t>NOE</t>
  </si>
  <si>
    <t>MENOT</t>
  </si>
  <si>
    <t>JORDAN</t>
  </si>
  <si>
    <t>DYWEN</t>
  </si>
  <si>
    <t>MORIN PIERRE</t>
  </si>
  <si>
    <t>VTT COTES D'ARMOR</t>
  </si>
  <si>
    <t>VC DE L'EVRON COETMIEUX</t>
  </si>
  <si>
    <t>ST GOUENO VTT</t>
  </si>
  <si>
    <t>AYMERIC</t>
  </si>
  <si>
    <t>CARRO</t>
  </si>
  <si>
    <t>75</t>
  </si>
  <si>
    <t>SEGUEN</t>
  </si>
  <si>
    <t>EVAN</t>
  </si>
  <si>
    <t>Passion VTT Venelles</t>
  </si>
  <si>
    <t>MAHE</t>
  </si>
  <si>
    <t>THIBO</t>
  </si>
  <si>
    <t>DIAS ALVES</t>
  </si>
  <si>
    <t>ENRICIO</t>
  </si>
  <si>
    <t>TRONET</t>
  </si>
  <si>
    <t>RANCE FREMUR</t>
  </si>
  <si>
    <t>abs</t>
  </si>
  <si>
    <t>VIARD</t>
  </si>
  <si>
    <t>HERVE</t>
  </si>
  <si>
    <t>LUCA</t>
  </si>
  <si>
    <t>PASSION VTT</t>
  </si>
  <si>
    <t>CORMAND</t>
  </si>
  <si>
    <t>EMILIEN</t>
  </si>
  <si>
    <t>SOYER</t>
  </si>
  <si>
    <t>RO BEGARD</t>
  </si>
  <si>
    <t>TYTOUAN</t>
  </si>
  <si>
    <t>abns</t>
  </si>
  <si>
    <t>SEGUIN</t>
  </si>
  <si>
    <t>GAUVRY</t>
  </si>
  <si>
    <t>SACHA</t>
  </si>
  <si>
    <t>Léo</t>
  </si>
  <si>
    <t>ec pays du leff</t>
  </si>
  <si>
    <t>VC EVRON/COETMIEUX</t>
  </si>
  <si>
    <t>CORRE</t>
  </si>
  <si>
    <t>ROBINSON</t>
  </si>
  <si>
    <t>ROUXEL</t>
  </si>
  <si>
    <t>ENZO</t>
  </si>
  <si>
    <t>LEFEBVRE</t>
  </si>
  <si>
    <t>DAVY</t>
  </si>
  <si>
    <t>DESPREZ</t>
  </si>
  <si>
    <t>LISON</t>
  </si>
  <si>
    <t>TANGUY</t>
  </si>
  <si>
    <t>AIGNEL</t>
  </si>
  <si>
    <t>BOURG ROCABOY</t>
  </si>
  <si>
    <t>LEPETIT</t>
  </si>
  <si>
    <t>SAEL</t>
  </si>
  <si>
    <t>NUNES</t>
  </si>
  <si>
    <t>VSP LAMBALLE</t>
  </si>
  <si>
    <t>MORIN</t>
  </si>
  <si>
    <t>MORGANE</t>
  </si>
  <si>
    <t>Total zone</t>
  </si>
  <si>
    <t>Total pied</t>
  </si>
  <si>
    <t>Total pieds</t>
  </si>
  <si>
    <t>Total Pieds</t>
  </si>
  <si>
    <t>LEMAITRE</t>
  </si>
  <si>
    <t>DESPRES</t>
  </si>
  <si>
    <t>CORBEL</t>
  </si>
  <si>
    <t>CC MONCONTOUR</t>
  </si>
  <si>
    <t>FLOCH</t>
  </si>
  <si>
    <t>EC PLESTIN</t>
  </si>
  <si>
    <t>MARCHAND</t>
  </si>
  <si>
    <t>FREDERIC</t>
  </si>
  <si>
    <t>ROUXEL BALLAN</t>
  </si>
  <si>
    <t>NOUILLEZ</t>
  </si>
  <si>
    <t>YANIS</t>
  </si>
  <si>
    <t>VASQUEZ</t>
  </si>
  <si>
    <t>PHILIPPE</t>
  </si>
  <si>
    <r>
      <rPr>
        <b/>
        <sz val="16"/>
        <color indexed="8"/>
        <rFont val="Calibri"/>
        <family val="2"/>
      </rPr>
      <t xml:space="preserve">Classement TDJV XC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 xml:space="preserve">Catégorie Poussins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Lamballe (20/10/2018)</t>
    </r>
  </si>
  <si>
    <t xml:space="preserve">LEMAITRE </t>
  </si>
  <si>
    <r>
      <rPr>
        <b/>
        <sz val="16"/>
        <color indexed="8"/>
        <rFont val="Calibri"/>
        <family val="2"/>
      </rPr>
      <t xml:space="preserve">Classement Général TDJV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 xml:space="preserve">Catégorie Poussins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</si>
  <si>
    <t>TREMEL</t>
  </si>
  <si>
    <t xml:space="preserve">ANNE </t>
  </si>
  <si>
    <t>VCP LOUDEAC</t>
  </si>
  <si>
    <t>MASSON</t>
  </si>
  <si>
    <t>RIWAN</t>
  </si>
  <si>
    <t>VELO TAUPONT</t>
  </si>
  <si>
    <r>
      <rPr>
        <b/>
        <sz val="16"/>
        <color indexed="8"/>
        <rFont val="Calibri"/>
        <family val="2"/>
      </rPr>
      <t xml:space="preserve">Classement TDJV XC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>Catégorie Pupilles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Lamballe (20/10/2018)</t>
    </r>
  </si>
  <si>
    <t>CC MONCNTOUR</t>
  </si>
  <si>
    <t>ANNE</t>
  </si>
  <si>
    <t>VEZIE</t>
  </si>
  <si>
    <t>MAXIME</t>
  </si>
  <si>
    <t>LETONDEUR</t>
  </si>
  <si>
    <t>ANTHONY</t>
  </si>
  <si>
    <t>SOULABAILLE</t>
  </si>
  <si>
    <t>POIVERT</t>
  </si>
  <si>
    <t>BRIOT</t>
  </si>
  <si>
    <t>MATTHEO</t>
  </si>
  <si>
    <t>RONAN</t>
  </si>
  <si>
    <t>VC EVRON</t>
  </si>
  <si>
    <t>BMX TREGUEUX</t>
  </si>
  <si>
    <t>OLLIVIER</t>
  </si>
  <si>
    <t>MARGAUX</t>
  </si>
  <si>
    <t>PETRA</t>
  </si>
  <si>
    <t>NINO</t>
  </si>
  <si>
    <t>AOUTIN</t>
  </si>
  <si>
    <t>UGO</t>
  </si>
  <si>
    <t>DAUGAN</t>
  </si>
  <si>
    <t>LUKA</t>
  </si>
  <si>
    <t>DUSSARD</t>
  </si>
  <si>
    <t>CHARJIE</t>
  </si>
  <si>
    <t>MARIE</t>
  </si>
  <si>
    <t>ALESSANDRA</t>
  </si>
  <si>
    <r>
      <rPr>
        <b/>
        <sz val="16"/>
        <color indexed="8"/>
        <rFont val="Calibri"/>
        <family val="2"/>
      </rPr>
      <t xml:space="preserve">Classement TDJV XC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>Catégorie Benjamin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Lamballe (20/10/2018)</t>
    </r>
  </si>
  <si>
    <t>CONAN</t>
  </si>
  <si>
    <t>GWENVAEL</t>
  </si>
  <si>
    <t>BRAGHINI</t>
  </si>
  <si>
    <t>MILON</t>
  </si>
  <si>
    <t>LE MERRER</t>
  </si>
  <si>
    <t>FABIEN</t>
  </si>
  <si>
    <t>FARUEL</t>
  </si>
  <si>
    <t>PAYS DE LAMBALLE</t>
  </si>
  <si>
    <t>JARNOUX</t>
  </si>
  <si>
    <t>HALLOUX</t>
  </si>
  <si>
    <t>ELISA</t>
  </si>
  <si>
    <t>POULAIN</t>
  </si>
  <si>
    <t>CC BLAVET</t>
  </si>
  <si>
    <t>GESBERT</t>
  </si>
  <si>
    <t>MILLOT</t>
  </si>
  <si>
    <t>MELVYN</t>
  </si>
  <si>
    <t>VC LOUDEAC</t>
  </si>
  <si>
    <t>LEBIAN</t>
  </si>
  <si>
    <r>
      <rPr>
        <b/>
        <sz val="16"/>
        <color indexed="8"/>
        <rFont val="Calibri"/>
        <family val="2"/>
      </rPr>
      <t xml:space="preserve">Classement TDJV XC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 xml:space="preserve">Catégorie Minimes       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Lamballe (20/10/2018)</t>
    </r>
  </si>
  <si>
    <r>
      <rPr>
        <b/>
        <sz val="16"/>
        <color indexed="8"/>
        <rFont val="Calibri"/>
        <family val="2"/>
      </rPr>
      <t xml:space="preserve">Classement Général TDJV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 xml:space="preserve">Catégorie Minimes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</si>
  <si>
    <t>GESTIN</t>
  </si>
  <si>
    <t>CORVEL</t>
  </si>
  <si>
    <t>VC PAYS DE LEFF</t>
  </si>
  <si>
    <t xml:space="preserve">NINO </t>
  </si>
  <si>
    <t>EC RANCE FREMU</t>
  </si>
  <si>
    <t>CHARLIE</t>
  </si>
  <si>
    <r>
      <rPr>
        <b/>
        <sz val="16"/>
        <color indexed="8"/>
        <rFont val="Calibri"/>
        <family val="2"/>
      </rPr>
      <t xml:space="preserve">Classement Général TDJV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 xml:space="preserve">Catégorie Benjamin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</si>
  <si>
    <r>
      <rPr>
        <b/>
        <sz val="16"/>
        <color indexed="8"/>
        <rFont val="Calibri"/>
        <family val="2"/>
      </rPr>
      <t xml:space="preserve">Classement TDJV XC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 xml:space="preserve">Catégorie Cadets   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Lamballe (20/10/2018)</t>
    </r>
  </si>
  <si>
    <r>
      <rPr>
        <b/>
        <sz val="16"/>
        <color indexed="8"/>
        <rFont val="Calibri"/>
        <family val="2"/>
      </rPr>
      <t xml:space="preserve">Classement Général TDJV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 xml:space="preserve">Catégorie Cadets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</si>
  <si>
    <t>LE BIAN</t>
  </si>
  <si>
    <r>
      <rPr>
        <b/>
        <sz val="16"/>
        <color indexed="8"/>
        <rFont val="Calibri"/>
        <family val="2"/>
      </rPr>
      <t xml:space="preserve">Classement Général TDJV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Calibri"/>
        <family val="2"/>
      </rPr>
      <t>Catégorie Pupilles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</si>
</sst>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h]:mm:ss;@"/>
    <numFmt numFmtId="166" formatCode="[$-F400]h:mm:ss\ AM/PM"/>
    <numFmt numFmtId="167" formatCode="[$-40C]dddd\ d\ mmmm\ yyyy"/>
    <numFmt numFmtId="168" formatCode="mm:ss.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21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21" fontId="45" fillId="0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9" borderId="10" xfId="0" applyFont="1" applyFill="1" applyBorder="1" applyAlignment="1">
      <alignment horizontal="center"/>
    </xf>
    <xf numFmtId="0" fontId="49" fillId="9" borderId="10" xfId="0" applyFont="1" applyFill="1" applyBorder="1" applyAlignment="1">
      <alignment horizontal="left"/>
    </xf>
    <xf numFmtId="0" fontId="48" fillId="9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0" fillId="9" borderId="10" xfId="0" applyFont="1" applyFill="1" applyBorder="1" applyAlignment="1">
      <alignment horizontal="center"/>
    </xf>
    <xf numFmtId="0" fontId="51" fillId="9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45" fillId="9" borderId="10" xfId="0" applyFont="1" applyFill="1" applyBorder="1" applyAlignment="1">
      <alignment horizontal="center"/>
    </xf>
    <xf numFmtId="166" fontId="0" fillId="9" borderId="10" xfId="0" applyNumberFormat="1" applyFill="1" applyBorder="1" applyAlignment="1">
      <alignment/>
    </xf>
    <xf numFmtId="0" fontId="0" fillId="9" borderId="0" xfId="0" applyFill="1" applyAlignment="1">
      <alignment/>
    </xf>
    <xf numFmtId="166" fontId="0" fillId="0" borderId="10" xfId="0" applyNumberFormat="1" applyFill="1" applyBorder="1" applyAlignment="1">
      <alignment/>
    </xf>
    <xf numFmtId="0" fontId="35" fillId="0" borderId="0" xfId="45" applyFill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/>
    </xf>
    <xf numFmtId="0" fontId="47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0" xfId="0" applyFill="1" applyAlignment="1">
      <alignment/>
    </xf>
    <xf numFmtId="0" fontId="47" fillId="15" borderId="10" xfId="0" applyFont="1" applyFill="1" applyBorder="1" applyAlignment="1">
      <alignment horizontal="center"/>
    </xf>
    <xf numFmtId="0" fontId="49" fillId="15" borderId="10" xfId="0" applyFont="1" applyFill="1" applyBorder="1" applyAlignment="1">
      <alignment horizontal="left"/>
    </xf>
    <xf numFmtId="0" fontId="48" fillId="15" borderId="10" xfId="0" applyFont="1" applyFill="1" applyBorder="1" applyAlignment="1">
      <alignment horizontal="center"/>
    </xf>
    <xf numFmtId="16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1" fontId="0" fillId="9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1" fontId="4" fillId="0" borderId="0" xfId="0" applyNumberFormat="1" applyFont="1" applyFill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1" fontId="0" fillId="0" borderId="11" xfId="0" applyNumberFormat="1" applyFill="1" applyBorder="1" applyAlignment="1">
      <alignment/>
    </xf>
    <xf numFmtId="0" fontId="47" fillId="34" borderId="13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left"/>
    </xf>
    <xf numFmtId="0" fontId="48" fillId="34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52</xdr:row>
      <xdr:rowOff>19050</xdr:rowOff>
    </xdr:from>
    <xdr:ext cx="180975" cy="266700"/>
    <xdr:sp>
      <xdr:nvSpPr>
        <xdr:cNvPr id="1" name="ZoneTexte 1"/>
        <xdr:cNvSpPr txBox="1">
          <a:spLocks noChangeArrowheads="1"/>
        </xdr:cNvSpPr>
      </xdr:nvSpPr>
      <xdr:spPr>
        <a:xfrm>
          <a:off x="13773150" y="9925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57421875" style="4" customWidth="1"/>
    <col min="2" max="2" width="15.00390625" style="0" customWidth="1"/>
    <col min="3" max="3" width="14.28125" style="0" customWidth="1"/>
    <col min="4" max="4" width="27.28125" style="0" customWidth="1"/>
    <col min="7" max="7" width="18.7109375" style="0" customWidth="1"/>
  </cols>
  <sheetData>
    <row r="1" spans="1:9" s="8" customFormat="1" ht="19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35</v>
      </c>
      <c r="F1" s="7" t="s">
        <v>36</v>
      </c>
      <c r="G1" s="7" t="s">
        <v>37</v>
      </c>
      <c r="H1" s="7" t="s">
        <v>38</v>
      </c>
      <c r="I1" s="8" t="s">
        <v>136</v>
      </c>
    </row>
    <row r="2" spans="1:15" ht="15" customHeight="1">
      <c r="A2" s="19">
        <v>3</v>
      </c>
      <c r="B2" s="21" t="s">
        <v>29</v>
      </c>
      <c r="C2" s="21" t="s">
        <v>161</v>
      </c>
      <c r="D2" s="20" t="s">
        <v>160</v>
      </c>
      <c r="E2" s="2">
        <v>0.03829861111111111</v>
      </c>
      <c r="F2" s="2">
        <v>0.050972222222222224</v>
      </c>
      <c r="G2" s="2">
        <f aca="true" t="shared" si="0" ref="G2:G25">IF(E2&lt;F2,E2,F2)</f>
        <v>0.03829861111111111</v>
      </c>
      <c r="H2" s="1">
        <f aca="true" t="shared" si="1" ref="H2:H12">RANK(G2,$G$2:$G$24,1)</f>
        <v>22</v>
      </c>
      <c r="I2">
        <v>94</v>
      </c>
      <c r="L2" s="50"/>
      <c r="M2" s="51"/>
      <c r="N2" s="51"/>
      <c r="O2" s="50"/>
    </row>
    <row r="3" spans="1:15" ht="15" customHeight="1">
      <c r="A3" s="19">
        <v>8</v>
      </c>
      <c r="B3" s="21" t="s">
        <v>15</v>
      </c>
      <c r="C3" s="21" t="s">
        <v>16</v>
      </c>
      <c r="D3" s="20" t="s">
        <v>160</v>
      </c>
      <c r="E3" s="2" t="s">
        <v>270</v>
      </c>
      <c r="F3" s="2">
        <v>0.03275462962962963</v>
      </c>
      <c r="G3" s="2">
        <f t="shared" si="0"/>
        <v>0.03275462962962963</v>
      </c>
      <c r="H3" s="1">
        <f t="shared" si="1"/>
        <v>20</v>
      </c>
      <c r="I3">
        <v>98</v>
      </c>
      <c r="L3" s="50"/>
      <c r="M3" s="51"/>
      <c r="N3" s="51"/>
      <c r="O3" s="50"/>
    </row>
    <row r="4" spans="1:15" ht="15" customHeight="1">
      <c r="A4" s="19">
        <v>9</v>
      </c>
      <c r="B4" s="21" t="s">
        <v>158</v>
      </c>
      <c r="C4" s="21" t="s">
        <v>159</v>
      </c>
      <c r="D4" s="20" t="s">
        <v>160</v>
      </c>
      <c r="E4" s="2">
        <v>0.025405092592592594</v>
      </c>
      <c r="F4" s="43">
        <v>0.03288194444444444</v>
      </c>
      <c r="G4" s="2">
        <f t="shared" si="0"/>
        <v>0.025405092592592594</v>
      </c>
      <c r="H4" s="1">
        <f t="shared" si="1"/>
        <v>18</v>
      </c>
      <c r="I4">
        <v>104</v>
      </c>
      <c r="L4" s="50"/>
      <c r="M4" s="51"/>
      <c r="N4" s="51"/>
      <c r="O4" s="50"/>
    </row>
    <row r="5" spans="1:15" ht="15" customHeight="1">
      <c r="A5" s="19">
        <v>27</v>
      </c>
      <c r="B5" s="21" t="s">
        <v>7</v>
      </c>
      <c r="C5" s="21" t="s">
        <v>167</v>
      </c>
      <c r="D5" s="20" t="s">
        <v>255</v>
      </c>
      <c r="E5" s="44">
        <v>0.018831018518518518</v>
      </c>
      <c r="F5" s="44">
        <v>0.01857638888888889</v>
      </c>
      <c r="G5" s="2">
        <f t="shared" si="0"/>
        <v>0.01857638888888889</v>
      </c>
      <c r="H5" s="1">
        <f t="shared" si="1"/>
        <v>5</v>
      </c>
      <c r="I5">
        <v>166</v>
      </c>
      <c r="L5" s="50"/>
      <c r="M5" s="51"/>
      <c r="N5" s="51"/>
      <c r="O5" s="50"/>
    </row>
    <row r="6" spans="1:15" ht="15" customHeight="1">
      <c r="A6" s="19">
        <v>28</v>
      </c>
      <c r="B6" s="21" t="s">
        <v>4</v>
      </c>
      <c r="C6" s="21" t="s">
        <v>164</v>
      </c>
      <c r="D6" s="20" t="s">
        <v>255</v>
      </c>
      <c r="E6" s="44">
        <v>0.017824074074074076</v>
      </c>
      <c r="F6" s="44">
        <v>0.018391203703703705</v>
      </c>
      <c r="G6" s="2">
        <f t="shared" si="0"/>
        <v>0.017824074074074076</v>
      </c>
      <c r="H6" s="1">
        <f t="shared" si="1"/>
        <v>1</v>
      </c>
      <c r="I6">
        <v>200</v>
      </c>
      <c r="L6" s="50"/>
      <c r="M6" s="51"/>
      <c r="N6" s="51"/>
      <c r="O6" s="50"/>
    </row>
    <row r="7" spans="1:15" ht="15" customHeight="1">
      <c r="A7" s="19">
        <v>29</v>
      </c>
      <c r="B7" s="21" t="s">
        <v>19</v>
      </c>
      <c r="C7" s="21" t="s">
        <v>150</v>
      </c>
      <c r="D7" s="20" t="s">
        <v>255</v>
      </c>
      <c r="E7" s="44">
        <v>0.02259259259259259</v>
      </c>
      <c r="F7" s="44">
        <v>0.023483796296296298</v>
      </c>
      <c r="G7" s="2">
        <f t="shared" si="0"/>
        <v>0.02259259259259259</v>
      </c>
      <c r="H7" s="1">
        <f t="shared" si="1"/>
        <v>11</v>
      </c>
      <c r="I7">
        <v>136</v>
      </c>
      <c r="L7" s="50"/>
      <c r="M7" s="51"/>
      <c r="N7" s="51"/>
      <c r="O7" s="50"/>
    </row>
    <row r="8" spans="1:15" ht="15" customHeight="1">
      <c r="A8" s="19">
        <v>30</v>
      </c>
      <c r="B8" s="21" t="s">
        <v>20</v>
      </c>
      <c r="C8" s="21" t="s">
        <v>166</v>
      </c>
      <c r="D8" s="20" t="s">
        <v>255</v>
      </c>
      <c r="E8" s="44">
        <v>0.024861111111111108</v>
      </c>
      <c r="F8" s="44">
        <v>0.024050925925925924</v>
      </c>
      <c r="G8" s="2">
        <f t="shared" si="0"/>
        <v>0.024050925925925924</v>
      </c>
      <c r="H8" s="1">
        <f t="shared" si="1"/>
        <v>15</v>
      </c>
      <c r="I8">
        <v>120</v>
      </c>
      <c r="L8" s="50"/>
      <c r="M8" s="51"/>
      <c r="N8" s="51"/>
      <c r="O8" s="50"/>
    </row>
    <row r="9" spans="1:15" ht="15" customHeight="1">
      <c r="A9" s="19">
        <v>31</v>
      </c>
      <c r="B9" s="21" t="s">
        <v>22</v>
      </c>
      <c r="C9" s="21" t="s">
        <v>97</v>
      </c>
      <c r="D9" s="20" t="s">
        <v>255</v>
      </c>
      <c r="E9" s="44">
        <v>0.023136574074074077</v>
      </c>
      <c r="F9" s="44">
        <v>0.05704861111111111</v>
      </c>
      <c r="G9" s="2">
        <f t="shared" si="0"/>
        <v>0.023136574074074077</v>
      </c>
      <c r="H9" s="1">
        <f t="shared" si="1"/>
        <v>13</v>
      </c>
      <c r="I9">
        <v>128</v>
      </c>
      <c r="L9" s="50"/>
      <c r="M9" s="51"/>
      <c r="N9" s="51"/>
      <c r="O9" s="50"/>
    </row>
    <row r="10" spans="1:15" ht="15" customHeight="1">
      <c r="A10" s="19">
        <v>33</v>
      </c>
      <c r="B10" s="21" t="s">
        <v>13</v>
      </c>
      <c r="C10" s="21" t="s">
        <v>156</v>
      </c>
      <c r="D10" s="20" t="s">
        <v>157</v>
      </c>
      <c r="E10" s="44">
        <v>0.03546296296296297</v>
      </c>
      <c r="F10" s="44">
        <v>0.03107638888888889</v>
      </c>
      <c r="G10" s="2">
        <f t="shared" si="0"/>
        <v>0.03107638888888889</v>
      </c>
      <c r="H10" s="1">
        <f t="shared" si="1"/>
        <v>19</v>
      </c>
      <c r="I10">
        <v>100</v>
      </c>
      <c r="L10" s="50"/>
      <c r="M10" s="51"/>
      <c r="N10" s="51"/>
      <c r="O10" s="50"/>
    </row>
    <row r="11" spans="1:15" ht="15" customHeight="1">
      <c r="A11" s="19">
        <v>36</v>
      </c>
      <c r="B11" s="21" t="s">
        <v>147</v>
      </c>
      <c r="C11" s="21" t="s">
        <v>32</v>
      </c>
      <c r="D11" s="20" t="s">
        <v>31</v>
      </c>
      <c r="E11" s="44">
        <v>0.022488425925925926</v>
      </c>
      <c r="F11" s="44">
        <v>0.027280092592592592</v>
      </c>
      <c r="G11" s="2">
        <f t="shared" si="0"/>
        <v>0.022488425925925926</v>
      </c>
      <c r="H11" s="1">
        <f t="shared" si="1"/>
        <v>10</v>
      </c>
      <c r="I11">
        <v>140</v>
      </c>
      <c r="L11" s="50"/>
      <c r="M11" s="51"/>
      <c r="N11" s="51"/>
      <c r="O11" s="50"/>
    </row>
    <row r="12" spans="1:15" ht="15" customHeight="1">
      <c r="A12" s="19">
        <v>39</v>
      </c>
      <c r="B12" s="21" t="s">
        <v>148</v>
      </c>
      <c r="C12" s="21" t="s">
        <v>149</v>
      </c>
      <c r="D12" s="20" t="s">
        <v>31</v>
      </c>
      <c r="E12" s="44">
        <v>0.01810185185185185</v>
      </c>
      <c r="F12" s="44">
        <v>0.01898148148148148</v>
      </c>
      <c r="G12" s="2">
        <f t="shared" si="0"/>
        <v>0.01810185185185185</v>
      </c>
      <c r="H12" s="1">
        <f t="shared" si="1"/>
        <v>2</v>
      </c>
      <c r="I12">
        <v>190</v>
      </c>
      <c r="L12" s="50"/>
      <c r="M12" s="51"/>
      <c r="N12" s="51"/>
      <c r="O12" s="50"/>
    </row>
    <row r="13" spans="1:15" ht="15" customHeight="1">
      <c r="A13" s="19">
        <v>46</v>
      </c>
      <c r="B13" s="21" t="s">
        <v>30</v>
      </c>
      <c r="C13" s="21" t="s">
        <v>97</v>
      </c>
      <c r="D13" s="20" t="s">
        <v>255</v>
      </c>
      <c r="E13" s="44">
        <v>0.043159722222222224</v>
      </c>
      <c r="F13" s="44">
        <v>0.03912037037037037</v>
      </c>
      <c r="G13" s="2">
        <f t="shared" si="0"/>
        <v>0.03912037037037037</v>
      </c>
      <c r="H13" s="1">
        <f>RANK(G13,$G$2:$G$25,1)</f>
        <v>24</v>
      </c>
      <c r="I13">
        <v>92</v>
      </c>
      <c r="L13" s="50"/>
      <c r="M13" s="51"/>
      <c r="N13" s="51"/>
      <c r="O13" s="50"/>
    </row>
    <row r="14" spans="1:15" ht="15" customHeight="1">
      <c r="A14" s="19">
        <v>52</v>
      </c>
      <c r="B14" s="21" t="s">
        <v>5</v>
      </c>
      <c r="C14" s="21" t="s">
        <v>150</v>
      </c>
      <c r="D14" s="20" t="s">
        <v>6</v>
      </c>
      <c r="E14" s="44">
        <v>0.019791666666666666</v>
      </c>
      <c r="F14" s="44">
        <v>0.018194444444444444</v>
      </c>
      <c r="G14" s="2">
        <f t="shared" si="0"/>
        <v>0.018194444444444444</v>
      </c>
      <c r="H14" s="1">
        <f aca="true" t="shared" si="2" ref="H14:H24">RANK(G14,$G$2:$G$24,1)</f>
        <v>3</v>
      </c>
      <c r="I14">
        <v>181</v>
      </c>
      <c r="L14" s="50"/>
      <c r="M14" s="51"/>
      <c r="N14" s="51"/>
      <c r="O14" s="50"/>
    </row>
    <row r="15" spans="1:15" ht="15" customHeight="1">
      <c r="A15" s="19">
        <v>53</v>
      </c>
      <c r="B15" s="21" t="s">
        <v>18</v>
      </c>
      <c r="C15" s="21" t="s">
        <v>12</v>
      </c>
      <c r="D15" s="20" t="s">
        <v>6</v>
      </c>
      <c r="E15" s="44" t="s">
        <v>270</v>
      </c>
      <c r="F15" s="44">
        <v>0.022430555555555554</v>
      </c>
      <c r="G15" s="2">
        <f t="shared" si="0"/>
        <v>0.022430555555555554</v>
      </c>
      <c r="H15" s="1">
        <f t="shared" si="2"/>
        <v>9</v>
      </c>
      <c r="I15">
        <v>145</v>
      </c>
      <c r="L15" s="50"/>
      <c r="M15" s="51"/>
      <c r="N15" s="51"/>
      <c r="O15" s="50"/>
    </row>
    <row r="16" spans="1:15" ht="15" customHeight="1">
      <c r="A16" s="19">
        <v>56</v>
      </c>
      <c r="B16" s="21" t="s">
        <v>28</v>
      </c>
      <c r="C16" s="21" t="s">
        <v>151</v>
      </c>
      <c r="D16" s="20" t="s">
        <v>6</v>
      </c>
      <c r="E16" s="44">
        <v>0.03729166666666667</v>
      </c>
      <c r="F16" s="44">
        <v>0.025092592592592593</v>
      </c>
      <c r="G16" s="2">
        <f t="shared" si="0"/>
        <v>0.025092592592592593</v>
      </c>
      <c r="H16" s="1">
        <f t="shared" si="2"/>
        <v>17</v>
      </c>
      <c r="I16">
        <v>112</v>
      </c>
      <c r="L16" s="50"/>
      <c r="M16" s="51"/>
      <c r="N16" s="51"/>
      <c r="O16" s="50"/>
    </row>
    <row r="17" spans="1:15" ht="15" customHeight="1">
      <c r="A17" s="19">
        <v>58</v>
      </c>
      <c r="B17" s="21" t="s">
        <v>11</v>
      </c>
      <c r="C17" s="21" t="s">
        <v>152</v>
      </c>
      <c r="D17" s="20" t="s">
        <v>6</v>
      </c>
      <c r="E17" s="44">
        <v>0.01888888888888889</v>
      </c>
      <c r="F17" s="44">
        <v>0.018391203703703705</v>
      </c>
      <c r="G17" s="2">
        <f t="shared" si="0"/>
        <v>0.018391203703703705</v>
      </c>
      <c r="H17" s="1">
        <f t="shared" si="2"/>
        <v>4</v>
      </c>
      <c r="I17">
        <v>173</v>
      </c>
      <c r="L17" s="50"/>
      <c r="M17" s="51"/>
      <c r="N17" s="51"/>
      <c r="O17" s="50"/>
    </row>
    <row r="18" spans="1:15" ht="15" customHeight="1">
      <c r="A18" s="3">
        <v>59</v>
      </c>
      <c r="B18" s="21" t="s">
        <v>271</v>
      </c>
      <c r="C18" s="21" t="s">
        <v>176</v>
      </c>
      <c r="D18" s="20" t="s">
        <v>6</v>
      </c>
      <c r="E18" s="2">
        <v>0.02152777777777778</v>
      </c>
      <c r="F18" s="2">
        <v>0.021851851851851848</v>
      </c>
      <c r="G18" s="18">
        <f t="shared" si="0"/>
        <v>0.02152777777777778</v>
      </c>
      <c r="H18" s="1">
        <f t="shared" si="2"/>
        <v>7</v>
      </c>
      <c r="I18">
        <v>150</v>
      </c>
      <c r="L18" s="50"/>
      <c r="M18" s="51"/>
      <c r="N18" s="51"/>
      <c r="O18" s="50"/>
    </row>
    <row r="19" spans="1:15" ht="15" customHeight="1">
      <c r="A19" s="19">
        <v>60</v>
      </c>
      <c r="B19" s="21" t="s">
        <v>153</v>
      </c>
      <c r="C19" s="21" t="s">
        <v>154</v>
      </c>
      <c r="D19" s="20" t="s">
        <v>24</v>
      </c>
      <c r="E19" s="44">
        <v>0.020462962962962964</v>
      </c>
      <c r="F19" s="44">
        <v>0.021215277777777777</v>
      </c>
      <c r="G19" s="2">
        <f t="shared" si="0"/>
        <v>0.020462962962962964</v>
      </c>
      <c r="H19" s="1">
        <f t="shared" si="2"/>
        <v>6</v>
      </c>
      <c r="I19">
        <v>160</v>
      </c>
      <c r="L19" s="50"/>
      <c r="M19" s="51"/>
      <c r="N19" s="51"/>
      <c r="O19" s="50"/>
    </row>
    <row r="20" spans="1:15" ht="15" customHeight="1">
      <c r="A20" s="19">
        <v>61</v>
      </c>
      <c r="B20" s="21" t="s">
        <v>153</v>
      </c>
      <c r="C20" s="21" t="s">
        <v>155</v>
      </c>
      <c r="D20" s="20" t="s">
        <v>24</v>
      </c>
      <c r="E20" s="44">
        <v>0.03451388888888889</v>
      </c>
      <c r="F20" s="44">
        <v>0.032789351851851854</v>
      </c>
      <c r="G20" s="2">
        <f t="shared" si="0"/>
        <v>0.032789351851851854</v>
      </c>
      <c r="H20" s="1">
        <f t="shared" si="2"/>
        <v>21</v>
      </c>
      <c r="I20">
        <v>96</v>
      </c>
      <c r="L20" s="50"/>
      <c r="M20" s="51"/>
      <c r="N20" s="51"/>
      <c r="O20" s="50"/>
    </row>
    <row r="21" spans="1:15" ht="15" customHeight="1">
      <c r="A21" s="19">
        <v>69</v>
      </c>
      <c r="B21" s="21" t="s">
        <v>8</v>
      </c>
      <c r="C21" s="21" t="s">
        <v>100</v>
      </c>
      <c r="D21" s="20" t="s">
        <v>10</v>
      </c>
      <c r="E21" s="44">
        <v>0.028912037037037038</v>
      </c>
      <c r="F21" s="44">
        <v>0.02351851851851852</v>
      </c>
      <c r="G21" s="2">
        <f t="shared" si="0"/>
        <v>0.02351851851851852</v>
      </c>
      <c r="H21" s="1">
        <f t="shared" si="2"/>
        <v>14</v>
      </c>
      <c r="I21">
        <v>124</v>
      </c>
      <c r="L21" s="50"/>
      <c r="M21" s="51"/>
      <c r="N21" s="51"/>
      <c r="O21" s="50"/>
    </row>
    <row r="22" spans="1:15" ht="15" customHeight="1">
      <c r="A22" s="19">
        <v>71</v>
      </c>
      <c r="B22" s="21" t="s">
        <v>27</v>
      </c>
      <c r="C22" s="21" t="s">
        <v>165</v>
      </c>
      <c r="D22" s="20" t="s">
        <v>255</v>
      </c>
      <c r="E22" s="44">
        <v>0.021666666666666667</v>
      </c>
      <c r="F22" s="44">
        <v>0.02152777777777778</v>
      </c>
      <c r="G22" s="2">
        <f t="shared" si="0"/>
        <v>0.02152777777777778</v>
      </c>
      <c r="H22" s="1">
        <f t="shared" si="2"/>
        <v>7</v>
      </c>
      <c r="I22">
        <v>155</v>
      </c>
      <c r="L22" s="50"/>
      <c r="M22" s="51"/>
      <c r="N22" s="51"/>
      <c r="O22" s="50"/>
    </row>
    <row r="23" spans="1:9" ht="15" customHeight="1">
      <c r="A23" s="19">
        <v>72</v>
      </c>
      <c r="B23" s="21" t="s">
        <v>162</v>
      </c>
      <c r="C23" s="21" t="s">
        <v>163</v>
      </c>
      <c r="D23" s="20" t="s">
        <v>255</v>
      </c>
      <c r="E23" s="44">
        <v>0.024999999999999998</v>
      </c>
      <c r="F23" s="44">
        <v>0.0525</v>
      </c>
      <c r="G23" s="2">
        <f t="shared" si="0"/>
        <v>0.024999999999999998</v>
      </c>
      <c r="H23" s="1">
        <f t="shared" si="2"/>
        <v>16</v>
      </c>
      <c r="I23">
        <v>116</v>
      </c>
    </row>
    <row r="24" spans="1:9" ht="15" customHeight="1">
      <c r="A24" s="40" t="s">
        <v>260</v>
      </c>
      <c r="B24" s="15" t="s">
        <v>261</v>
      </c>
      <c r="C24" s="15" t="s">
        <v>262</v>
      </c>
      <c r="D24" s="41" t="s">
        <v>263</v>
      </c>
      <c r="E24" s="44">
        <v>0.03523148148148148</v>
      </c>
      <c r="F24" s="44">
        <v>0.023113425925925926</v>
      </c>
      <c r="G24" s="2">
        <f t="shared" si="0"/>
        <v>0.023113425925925926</v>
      </c>
      <c r="H24" s="1">
        <f t="shared" si="2"/>
        <v>12</v>
      </c>
      <c r="I24">
        <v>132</v>
      </c>
    </row>
    <row r="25" spans="1:9" ht="15">
      <c r="A25" s="45">
        <v>307</v>
      </c>
      <c r="B25" s="10" t="s">
        <v>44</v>
      </c>
      <c r="C25" s="10" t="s">
        <v>175</v>
      </c>
      <c r="D25" s="12" t="s">
        <v>255</v>
      </c>
      <c r="E25" s="46">
        <v>0.02546296296296296</v>
      </c>
      <c r="F25" s="46">
        <v>0.02528935185185185</v>
      </c>
      <c r="G25" s="11">
        <f t="shared" si="0"/>
        <v>0.02528935185185185</v>
      </c>
      <c r="H25" s="10">
        <f>RANK(G25,$G$2:$G$25,1)</f>
        <v>18</v>
      </c>
      <c r="I25" s="47">
        <v>108</v>
      </c>
    </row>
  </sheetData>
  <sheetProtection password="DD19" sheet="1"/>
  <autoFilter ref="A1:D150"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Layout" workbookViewId="0" topLeftCell="B1">
      <selection activeCell="H2" sqref="H2"/>
    </sheetView>
  </sheetViews>
  <sheetFormatPr defaultColWidth="11.421875" defaultRowHeight="15"/>
  <cols>
    <col min="1" max="1" width="11.421875" style="22" customWidth="1"/>
    <col min="2" max="2" width="18.28125" style="22" customWidth="1"/>
    <col min="3" max="3" width="11.421875" style="22" customWidth="1"/>
    <col min="4" max="4" width="19.57421875" style="22" customWidth="1"/>
    <col min="5" max="16384" width="11.421875" style="22" customWidth="1"/>
  </cols>
  <sheetData>
    <row r="1" spans="1:16" ht="15">
      <c r="A1" s="7" t="s">
        <v>0</v>
      </c>
      <c r="B1" s="7" t="s">
        <v>1</v>
      </c>
      <c r="C1" s="26" t="s">
        <v>2</v>
      </c>
      <c r="D1" s="26" t="s">
        <v>40</v>
      </c>
      <c r="E1" s="7" t="s">
        <v>137</v>
      </c>
      <c r="F1" s="7" t="s">
        <v>138</v>
      </c>
      <c r="G1" s="7" t="s">
        <v>139</v>
      </c>
      <c r="H1" s="7" t="s">
        <v>140</v>
      </c>
      <c r="I1" s="7" t="s">
        <v>141</v>
      </c>
      <c r="J1" s="7" t="s">
        <v>142</v>
      </c>
      <c r="K1" s="7" t="s">
        <v>143</v>
      </c>
      <c r="L1" s="7" t="s">
        <v>144</v>
      </c>
      <c r="M1" s="7" t="s">
        <v>304</v>
      </c>
      <c r="N1" s="7" t="s">
        <v>306</v>
      </c>
      <c r="O1" s="7" t="s">
        <v>38</v>
      </c>
      <c r="P1" s="7" t="s">
        <v>136</v>
      </c>
    </row>
    <row r="2" spans="1:16" s="56" customFormat="1" ht="15">
      <c r="A2" s="52">
        <v>2</v>
      </c>
      <c r="B2" s="53" t="s">
        <v>95</v>
      </c>
      <c r="C2" s="53" t="s">
        <v>176</v>
      </c>
      <c r="D2" s="54" t="s">
        <v>160</v>
      </c>
      <c r="E2" s="55"/>
      <c r="F2" s="55"/>
      <c r="G2" s="55"/>
      <c r="H2" s="55"/>
      <c r="I2" s="55"/>
      <c r="J2" s="55"/>
      <c r="K2" s="55"/>
      <c r="L2" s="55"/>
      <c r="M2" s="17">
        <f aca="true" t="shared" si="0" ref="M2:M42">E2+G2+I2+K2</f>
        <v>0</v>
      </c>
      <c r="N2" s="17">
        <f aca="true" t="shared" si="1" ref="N2:N42">F2+H2+J2+L2</f>
        <v>0</v>
      </c>
      <c r="O2" s="17">
        <v>34</v>
      </c>
      <c r="P2" s="72">
        <v>0</v>
      </c>
    </row>
    <row r="3" spans="1:16" s="56" customFormat="1" ht="15">
      <c r="A3" s="52">
        <v>3</v>
      </c>
      <c r="B3" s="53" t="s">
        <v>272</v>
      </c>
      <c r="C3" s="53" t="s">
        <v>279</v>
      </c>
      <c r="D3" s="54" t="s">
        <v>160</v>
      </c>
      <c r="E3" s="55"/>
      <c r="F3" s="55"/>
      <c r="G3" s="55"/>
      <c r="H3" s="55"/>
      <c r="I3" s="55"/>
      <c r="J3" s="55"/>
      <c r="K3" s="55"/>
      <c r="L3" s="55"/>
      <c r="M3" s="17">
        <f t="shared" si="0"/>
        <v>0</v>
      </c>
      <c r="N3" s="17">
        <f t="shared" si="1"/>
        <v>0</v>
      </c>
      <c r="O3" s="17">
        <v>34</v>
      </c>
      <c r="P3" s="72">
        <v>0</v>
      </c>
    </row>
    <row r="4" spans="1:16" ht="15">
      <c r="A4" s="23">
        <v>6</v>
      </c>
      <c r="B4" s="24" t="s">
        <v>84</v>
      </c>
      <c r="C4" s="24" t="s">
        <v>150</v>
      </c>
      <c r="D4" s="25" t="s">
        <v>160</v>
      </c>
      <c r="E4" s="17">
        <v>16</v>
      </c>
      <c r="F4" s="17">
        <v>10</v>
      </c>
      <c r="G4" s="17">
        <v>26</v>
      </c>
      <c r="H4" s="17">
        <v>5</v>
      </c>
      <c r="I4" s="17">
        <v>16</v>
      </c>
      <c r="J4" s="17">
        <v>6</v>
      </c>
      <c r="K4" s="17">
        <v>31</v>
      </c>
      <c r="L4" s="17">
        <v>2</v>
      </c>
      <c r="M4" s="17">
        <f t="shared" si="0"/>
        <v>89</v>
      </c>
      <c r="N4" s="17">
        <f t="shared" si="1"/>
        <v>23</v>
      </c>
      <c r="O4" s="17">
        <f>RANK(M4,$M$2:$M$42,0)</f>
        <v>4</v>
      </c>
      <c r="P4" s="72">
        <v>173</v>
      </c>
    </row>
    <row r="5" spans="1:16" ht="15">
      <c r="A5" s="23">
        <v>9</v>
      </c>
      <c r="B5" s="24" t="s">
        <v>99</v>
      </c>
      <c r="C5" s="24" t="s">
        <v>145</v>
      </c>
      <c r="D5" s="25" t="s">
        <v>160</v>
      </c>
      <c r="E5" s="17">
        <v>13</v>
      </c>
      <c r="F5" s="17">
        <v>8</v>
      </c>
      <c r="G5" s="17">
        <v>3</v>
      </c>
      <c r="H5" s="17">
        <v>10</v>
      </c>
      <c r="I5" s="17">
        <v>10</v>
      </c>
      <c r="J5" s="17">
        <v>7</v>
      </c>
      <c r="K5" s="17">
        <v>18</v>
      </c>
      <c r="L5" s="17">
        <v>4</v>
      </c>
      <c r="M5" s="17">
        <f t="shared" si="0"/>
        <v>44</v>
      </c>
      <c r="N5" s="17">
        <f t="shared" si="1"/>
        <v>29</v>
      </c>
      <c r="O5" s="17">
        <v>18</v>
      </c>
      <c r="P5" s="72">
        <v>108</v>
      </c>
    </row>
    <row r="6" spans="1:16" ht="15">
      <c r="A6" s="23">
        <v>41</v>
      </c>
      <c r="B6" s="24" t="s">
        <v>74</v>
      </c>
      <c r="C6" s="24" t="s">
        <v>123</v>
      </c>
      <c r="D6" s="25" t="s">
        <v>71</v>
      </c>
      <c r="E6" s="17">
        <v>31</v>
      </c>
      <c r="F6" s="17">
        <v>2</v>
      </c>
      <c r="G6" s="17">
        <v>26</v>
      </c>
      <c r="H6" s="17">
        <v>3</v>
      </c>
      <c r="I6" s="17">
        <v>31</v>
      </c>
      <c r="J6" s="17">
        <v>4</v>
      </c>
      <c r="K6" s="17">
        <v>31</v>
      </c>
      <c r="L6" s="17">
        <v>1</v>
      </c>
      <c r="M6" s="17">
        <f t="shared" si="0"/>
        <v>119</v>
      </c>
      <c r="N6" s="17">
        <f t="shared" si="1"/>
        <v>10</v>
      </c>
      <c r="O6" s="17">
        <f>RANK(M6,$M$2:$M$42,0)</f>
        <v>1</v>
      </c>
      <c r="P6" s="72">
        <v>200</v>
      </c>
    </row>
    <row r="7" spans="1:16" ht="15">
      <c r="A7" s="23">
        <v>47</v>
      </c>
      <c r="B7" s="24" t="s">
        <v>91</v>
      </c>
      <c r="C7" s="24" t="s">
        <v>107</v>
      </c>
      <c r="D7" s="25" t="s">
        <v>146</v>
      </c>
      <c r="E7" s="17">
        <v>3</v>
      </c>
      <c r="F7" s="17">
        <v>10</v>
      </c>
      <c r="G7" s="17">
        <v>0</v>
      </c>
      <c r="H7" s="17">
        <v>10</v>
      </c>
      <c r="I7" s="17">
        <v>0</v>
      </c>
      <c r="J7" s="17">
        <v>10</v>
      </c>
      <c r="K7" s="17">
        <v>3</v>
      </c>
      <c r="L7" s="17">
        <v>10</v>
      </c>
      <c r="M7" s="17">
        <f t="shared" si="0"/>
        <v>6</v>
      </c>
      <c r="N7" s="17">
        <f t="shared" si="1"/>
        <v>40</v>
      </c>
      <c r="O7" s="17">
        <f>RANK(M7,$M$2:$M$42,0)</f>
        <v>32</v>
      </c>
      <c r="P7" s="72">
        <v>76</v>
      </c>
    </row>
    <row r="8" spans="1:16" ht="15">
      <c r="A8" s="23">
        <v>49</v>
      </c>
      <c r="B8" s="24" t="s">
        <v>85</v>
      </c>
      <c r="C8" s="24" t="s">
        <v>210</v>
      </c>
      <c r="D8" s="25" t="s">
        <v>146</v>
      </c>
      <c r="E8" s="17">
        <v>3</v>
      </c>
      <c r="F8" s="17">
        <v>8</v>
      </c>
      <c r="G8" s="17">
        <v>3</v>
      </c>
      <c r="H8" s="17">
        <v>10</v>
      </c>
      <c r="I8" s="17">
        <v>5</v>
      </c>
      <c r="J8" s="17">
        <v>5</v>
      </c>
      <c r="K8" s="17">
        <v>6</v>
      </c>
      <c r="L8" s="17">
        <v>4</v>
      </c>
      <c r="M8" s="17">
        <f t="shared" si="0"/>
        <v>17</v>
      </c>
      <c r="N8" s="17">
        <f t="shared" si="1"/>
        <v>27</v>
      </c>
      <c r="O8" s="17">
        <f>RANK(M8,$M$2:$M$42,0)</f>
        <v>29</v>
      </c>
      <c r="P8" s="72">
        <v>82</v>
      </c>
    </row>
    <row r="9" spans="1:16" ht="15">
      <c r="A9" s="23">
        <v>70</v>
      </c>
      <c r="B9" s="24" t="s">
        <v>81</v>
      </c>
      <c r="C9" s="24" t="s">
        <v>213</v>
      </c>
      <c r="D9" s="25" t="s">
        <v>157</v>
      </c>
      <c r="E9" s="17">
        <v>23</v>
      </c>
      <c r="F9" s="17">
        <v>4</v>
      </c>
      <c r="G9" s="17">
        <v>21</v>
      </c>
      <c r="H9" s="17">
        <v>3</v>
      </c>
      <c r="I9" s="17">
        <v>31</v>
      </c>
      <c r="J9" s="17">
        <v>2</v>
      </c>
      <c r="K9" s="17">
        <v>31</v>
      </c>
      <c r="L9" s="17">
        <v>0</v>
      </c>
      <c r="M9" s="17">
        <f t="shared" si="0"/>
        <v>106</v>
      </c>
      <c r="N9" s="17">
        <f t="shared" si="1"/>
        <v>9</v>
      </c>
      <c r="O9" s="17">
        <f>RANK(M9,$M$2:$M$42,0)</f>
        <v>2</v>
      </c>
      <c r="P9" s="72">
        <v>190</v>
      </c>
    </row>
    <row r="10" spans="1:16" s="56" customFormat="1" ht="15">
      <c r="A10" s="52">
        <v>82</v>
      </c>
      <c r="B10" s="53" t="s">
        <v>208</v>
      </c>
      <c r="C10" s="53" t="s">
        <v>209</v>
      </c>
      <c r="D10" s="54" t="s">
        <v>170</v>
      </c>
      <c r="E10" s="55"/>
      <c r="F10" s="55"/>
      <c r="G10" s="55"/>
      <c r="H10" s="55"/>
      <c r="I10" s="55"/>
      <c r="J10" s="55"/>
      <c r="K10" s="55"/>
      <c r="L10" s="55"/>
      <c r="M10" s="17">
        <f t="shared" si="0"/>
        <v>0</v>
      </c>
      <c r="N10" s="17">
        <f t="shared" si="1"/>
        <v>0</v>
      </c>
      <c r="O10" s="17">
        <v>34</v>
      </c>
      <c r="P10" s="72">
        <v>0</v>
      </c>
    </row>
    <row r="11" spans="1:16" s="56" customFormat="1" ht="15">
      <c r="A11" s="16">
        <v>86</v>
      </c>
      <c r="B11" s="17" t="s">
        <v>291</v>
      </c>
      <c r="C11" s="17" t="s">
        <v>171</v>
      </c>
      <c r="D11" s="17" t="s">
        <v>256</v>
      </c>
      <c r="E11" s="17">
        <v>8</v>
      </c>
      <c r="F11" s="17">
        <v>9</v>
      </c>
      <c r="G11" s="17">
        <v>3</v>
      </c>
      <c r="H11" s="17">
        <v>10</v>
      </c>
      <c r="I11" s="17">
        <v>0</v>
      </c>
      <c r="J11" s="17">
        <v>10</v>
      </c>
      <c r="K11" s="17">
        <v>13</v>
      </c>
      <c r="L11" s="17">
        <v>8</v>
      </c>
      <c r="M11" s="17">
        <f t="shared" si="0"/>
        <v>24</v>
      </c>
      <c r="N11" s="17">
        <f t="shared" si="1"/>
        <v>37</v>
      </c>
      <c r="O11" s="17">
        <f>RANK(M11,$M$2:$M$42,0)</f>
        <v>26</v>
      </c>
      <c r="P11" s="72">
        <v>88</v>
      </c>
    </row>
    <row r="12" spans="1:16" ht="15">
      <c r="A12" s="52">
        <v>90</v>
      </c>
      <c r="B12" s="53" t="s">
        <v>228</v>
      </c>
      <c r="C12" s="53" t="s">
        <v>26</v>
      </c>
      <c r="D12" s="54" t="s">
        <v>256</v>
      </c>
      <c r="E12" s="55"/>
      <c r="F12" s="55"/>
      <c r="G12" s="55"/>
      <c r="H12" s="55"/>
      <c r="I12" s="55"/>
      <c r="J12" s="55"/>
      <c r="K12" s="55"/>
      <c r="L12" s="55"/>
      <c r="M12" s="17">
        <f t="shared" si="0"/>
        <v>0</v>
      </c>
      <c r="N12" s="17">
        <f t="shared" si="1"/>
        <v>0</v>
      </c>
      <c r="O12" s="17">
        <v>34</v>
      </c>
      <c r="P12" s="72">
        <v>0</v>
      </c>
    </row>
    <row r="13" spans="1:16" ht="15">
      <c r="A13" s="23">
        <v>91</v>
      </c>
      <c r="B13" s="24" t="s">
        <v>96</v>
      </c>
      <c r="C13" s="24" t="s">
        <v>23</v>
      </c>
      <c r="D13" s="25" t="s">
        <v>256</v>
      </c>
      <c r="E13" s="17">
        <v>13</v>
      </c>
      <c r="F13" s="17">
        <v>3</v>
      </c>
      <c r="G13" s="17">
        <v>18</v>
      </c>
      <c r="H13" s="17">
        <v>7</v>
      </c>
      <c r="I13" s="17">
        <v>10</v>
      </c>
      <c r="J13" s="17">
        <v>6</v>
      </c>
      <c r="K13" s="17">
        <v>13</v>
      </c>
      <c r="L13" s="17">
        <v>7</v>
      </c>
      <c r="M13" s="17">
        <f t="shared" si="0"/>
        <v>54</v>
      </c>
      <c r="N13" s="17">
        <f t="shared" si="1"/>
        <v>23</v>
      </c>
      <c r="O13" s="17">
        <f>RANK(M13,$M$2:$M$42,0)</f>
        <v>12</v>
      </c>
      <c r="P13" s="72">
        <v>132</v>
      </c>
    </row>
    <row r="14" spans="1:16" ht="15">
      <c r="A14" s="23">
        <v>93</v>
      </c>
      <c r="B14" s="24" t="s">
        <v>87</v>
      </c>
      <c r="C14" s="24" t="s">
        <v>72</v>
      </c>
      <c r="D14" s="25" t="s">
        <v>256</v>
      </c>
      <c r="E14" s="17">
        <v>8</v>
      </c>
      <c r="F14" s="17">
        <v>3</v>
      </c>
      <c r="G14" s="17">
        <v>3</v>
      </c>
      <c r="H14" s="17">
        <v>10</v>
      </c>
      <c r="I14" s="17">
        <v>15</v>
      </c>
      <c r="J14" s="17">
        <v>5</v>
      </c>
      <c r="K14" s="17">
        <v>18</v>
      </c>
      <c r="L14" s="17">
        <v>4</v>
      </c>
      <c r="M14" s="17">
        <f t="shared" si="0"/>
        <v>44</v>
      </c>
      <c r="N14" s="17">
        <f t="shared" si="1"/>
        <v>22</v>
      </c>
      <c r="O14" s="17">
        <f>RANK(M14,$M$2:$M$42,0)</f>
        <v>15</v>
      </c>
      <c r="P14" s="72">
        <v>120</v>
      </c>
    </row>
    <row r="15" spans="1:16" ht="15">
      <c r="A15" s="23">
        <v>98</v>
      </c>
      <c r="B15" s="24" t="s">
        <v>94</v>
      </c>
      <c r="C15" s="24" t="s">
        <v>177</v>
      </c>
      <c r="D15" s="25" t="s">
        <v>6</v>
      </c>
      <c r="E15" s="17">
        <v>0</v>
      </c>
      <c r="F15" s="17">
        <v>5</v>
      </c>
      <c r="G15" s="17">
        <v>0</v>
      </c>
      <c r="H15" s="17">
        <v>10</v>
      </c>
      <c r="I15" s="17">
        <v>0</v>
      </c>
      <c r="J15" s="17">
        <v>10</v>
      </c>
      <c r="K15" s="17">
        <v>0</v>
      </c>
      <c r="L15" s="17">
        <v>10</v>
      </c>
      <c r="M15" s="17">
        <f t="shared" si="0"/>
        <v>0</v>
      </c>
      <c r="N15" s="17">
        <f t="shared" si="1"/>
        <v>35</v>
      </c>
      <c r="O15" s="17">
        <f>RANK(M15,$M$2:$M$42,0)</f>
        <v>33</v>
      </c>
      <c r="P15" s="72">
        <v>74</v>
      </c>
    </row>
    <row r="16" spans="1:16" s="56" customFormat="1" ht="15">
      <c r="A16" s="23">
        <v>99</v>
      </c>
      <c r="B16" s="24" t="s">
        <v>18</v>
      </c>
      <c r="C16" s="24" t="s">
        <v>213</v>
      </c>
      <c r="D16" s="25" t="s">
        <v>6</v>
      </c>
      <c r="E16" s="17">
        <v>18</v>
      </c>
      <c r="F16" s="17">
        <v>10</v>
      </c>
      <c r="G16" s="17">
        <v>21</v>
      </c>
      <c r="H16" s="17">
        <v>8</v>
      </c>
      <c r="I16" s="17">
        <v>21</v>
      </c>
      <c r="J16" s="17">
        <v>7</v>
      </c>
      <c r="K16" s="17">
        <v>31</v>
      </c>
      <c r="L16" s="17">
        <v>1</v>
      </c>
      <c r="M16" s="17">
        <f t="shared" si="0"/>
        <v>91</v>
      </c>
      <c r="N16" s="17">
        <f t="shared" si="1"/>
        <v>26</v>
      </c>
      <c r="O16" s="17">
        <f>RANK(M16,$M$2:$M$42,0)</f>
        <v>3</v>
      </c>
      <c r="P16" s="72">
        <v>181</v>
      </c>
    </row>
    <row r="17" spans="1:16" ht="15">
      <c r="A17" s="52">
        <v>101</v>
      </c>
      <c r="B17" s="53" t="s">
        <v>93</v>
      </c>
      <c r="C17" s="53" t="s">
        <v>214</v>
      </c>
      <c r="D17" s="54" t="s">
        <v>6</v>
      </c>
      <c r="E17" s="55"/>
      <c r="F17" s="55"/>
      <c r="G17" s="55"/>
      <c r="H17" s="55"/>
      <c r="I17" s="55"/>
      <c r="J17" s="55"/>
      <c r="K17" s="55"/>
      <c r="L17" s="55"/>
      <c r="M17" s="17">
        <f t="shared" si="0"/>
        <v>0</v>
      </c>
      <c r="N17" s="17">
        <f t="shared" si="1"/>
        <v>0</v>
      </c>
      <c r="O17" s="17">
        <v>34</v>
      </c>
      <c r="P17" s="72">
        <v>0</v>
      </c>
    </row>
    <row r="18" spans="1:16" ht="15">
      <c r="A18" s="23">
        <v>102</v>
      </c>
      <c r="B18" s="24" t="s">
        <v>92</v>
      </c>
      <c r="C18" s="24" t="s">
        <v>215</v>
      </c>
      <c r="D18" s="25" t="s">
        <v>6</v>
      </c>
      <c r="E18" s="17">
        <v>8</v>
      </c>
      <c r="F18" s="17">
        <v>4</v>
      </c>
      <c r="G18" s="17">
        <v>21</v>
      </c>
      <c r="H18" s="17">
        <v>10</v>
      </c>
      <c r="I18" s="17">
        <v>0</v>
      </c>
      <c r="J18" s="17">
        <v>10</v>
      </c>
      <c r="K18" s="17">
        <v>15</v>
      </c>
      <c r="L18" s="17">
        <v>3</v>
      </c>
      <c r="M18" s="17">
        <f t="shared" si="0"/>
        <v>44</v>
      </c>
      <c r="N18" s="17">
        <f t="shared" si="1"/>
        <v>27</v>
      </c>
      <c r="O18" s="17">
        <v>17</v>
      </c>
      <c r="P18" s="72">
        <v>112</v>
      </c>
    </row>
    <row r="19" spans="1:16" ht="15">
      <c r="A19" s="23">
        <v>103</v>
      </c>
      <c r="B19" s="24" t="s">
        <v>56</v>
      </c>
      <c r="C19" s="24" t="s">
        <v>102</v>
      </c>
      <c r="D19" s="25" t="s">
        <v>6</v>
      </c>
      <c r="E19" s="17">
        <v>3</v>
      </c>
      <c r="F19" s="17">
        <v>7</v>
      </c>
      <c r="G19" s="17">
        <v>3</v>
      </c>
      <c r="H19" s="17">
        <v>10</v>
      </c>
      <c r="I19" s="17">
        <v>16</v>
      </c>
      <c r="J19" s="17">
        <v>6</v>
      </c>
      <c r="K19" s="17">
        <v>15</v>
      </c>
      <c r="L19" s="17">
        <v>3</v>
      </c>
      <c r="M19" s="17">
        <f t="shared" si="0"/>
        <v>37</v>
      </c>
      <c r="N19" s="17">
        <f t="shared" si="1"/>
        <v>26</v>
      </c>
      <c r="O19" s="17">
        <f>RANK(M19,$M$2:$M$42,0)</f>
        <v>21</v>
      </c>
      <c r="P19" s="72">
        <v>98</v>
      </c>
    </row>
    <row r="20" spans="1:16" ht="15">
      <c r="A20" s="23">
        <v>106</v>
      </c>
      <c r="B20" s="24" t="s">
        <v>88</v>
      </c>
      <c r="C20" s="24" t="s">
        <v>89</v>
      </c>
      <c r="D20" s="25" t="s">
        <v>6</v>
      </c>
      <c r="E20" s="17">
        <v>3</v>
      </c>
      <c r="F20" s="17">
        <v>10</v>
      </c>
      <c r="G20" s="17">
        <v>3</v>
      </c>
      <c r="H20" s="17">
        <v>9</v>
      </c>
      <c r="I20" s="17">
        <v>5</v>
      </c>
      <c r="J20" s="17">
        <v>5</v>
      </c>
      <c r="K20" s="17">
        <v>11</v>
      </c>
      <c r="L20" s="17">
        <v>8</v>
      </c>
      <c r="M20" s="17">
        <f t="shared" si="0"/>
        <v>22</v>
      </c>
      <c r="N20" s="17">
        <f t="shared" si="1"/>
        <v>32</v>
      </c>
      <c r="O20" s="17">
        <f>RANK(M20,$M$2:$M$42,0)</f>
        <v>28</v>
      </c>
      <c r="P20" s="72">
        <v>84</v>
      </c>
    </row>
    <row r="21" spans="1:16" ht="15">
      <c r="A21" s="23">
        <v>107</v>
      </c>
      <c r="B21" s="24" t="s">
        <v>68</v>
      </c>
      <c r="C21" s="24" t="s">
        <v>47</v>
      </c>
      <c r="D21" s="25" t="s">
        <v>6</v>
      </c>
      <c r="E21" s="17">
        <v>16</v>
      </c>
      <c r="F21" s="17">
        <v>6</v>
      </c>
      <c r="G21" s="17">
        <v>21</v>
      </c>
      <c r="H21" s="17">
        <v>9</v>
      </c>
      <c r="I21" s="17">
        <v>0</v>
      </c>
      <c r="J21" s="17">
        <v>10</v>
      </c>
      <c r="K21" s="17">
        <v>21</v>
      </c>
      <c r="L21" s="17">
        <v>2</v>
      </c>
      <c r="M21" s="17">
        <f t="shared" si="0"/>
        <v>58</v>
      </c>
      <c r="N21" s="17">
        <f t="shared" si="1"/>
        <v>27</v>
      </c>
      <c r="O21" s="17">
        <v>10</v>
      </c>
      <c r="P21" s="72">
        <v>140</v>
      </c>
    </row>
    <row r="22" spans="1:16" ht="15">
      <c r="A22" s="23">
        <v>108</v>
      </c>
      <c r="B22" s="24" t="s">
        <v>11</v>
      </c>
      <c r="C22" s="24" t="s">
        <v>220</v>
      </c>
      <c r="D22" s="25" t="s">
        <v>6</v>
      </c>
      <c r="E22" s="17">
        <v>8</v>
      </c>
      <c r="F22" s="17">
        <v>10</v>
      </c>
      <c r="G22" s="17">
        <v>11</v>
      </c>
      <c r="H22" s="17">
        <v>10</v>
      </c>
      <c r="I22" s="17">
        <v>0</v>
      </c>
      <c r="J22" s="17">
        <v>10</v>
      </c>
      <c r="K22" s="17">
        <v>31</v>
      </c>
      <c r="L22" s="17">
        <v>1</v>
      </c>
      <c r="M22" s="17">
        <f t="shared" si="0"/>
        <v>50</v>
      </c>
      <c r="N22" s="17">
        <f t="shared" si="1"/>
        <v>31</v>
      </c>
      <c r="O22" s="17">
        <f aca="true" t="shared" si="2" ref="O22:O28">RANK(M22,$M$2:$M$42,0)</f>
        <v>14</v>
      </c>
      <c r="P22" s="72">
        <v>124</v>
      </c>
    </row>
    <row r="23" spans="1:16" ht="15">
      <c r="A23" s="23">
        <v>115</v>
      </c>
      <c r="B23" s="24" t="s">
        <v>221</v>
      </c>
      <c r="C23" s="24" t="s">
        <v>156</v>
      </c>
      <c r="D23" s="25" t="s">
        <v>24</v>
      </c>
      <c r="E23" s="17">
        <v>3</v>
      </c>
      <c r="F23" s="17">
        <v>10</v>
      </c>
      <c r="G23" s="17">
        <v>3</v>
      </c>
      <c r="H23" s="17">
        <v>10</v>
      </c>
      <c r="I23" s="17">
        <v>5</v>
      </c>
      <c r="J23" s="17">
        <v>6</v>
      </c>
      <c r="K23" s="17">
        <v>0</v>
      </c>
      <c r="L23" s="17">
        <v>3</v>
      </c>
      <c r="M23" s="17">
        <f t="shared" si="0"/>
        <v>11</v>
      </c>
      <c r="N23" s="17">
        <f t="shared" si="1"/>
        <v>29</v>
      </c>
      <c r="O23" s="17">
        <f t="shared" si="2"/>
        <v>30</v>
      </c>
      <c r="P23" s="72">
        <v>80</v>
      </c>
    </row>
    <row r="24" spans="1:16" ht="15">
      <c r="A24" s="23">
        <v>116</v>
      </c>
      <c r="B24" s="24" t="s">
        <v>222</v>
      </c>
      <c r="C24" s="24" t="s">
        <v>21</v>
      </c>
      <c r="D24" s="25" t="s">
        <v>24</v>
      </c>
      <c r="E24" s="17">
        <v>8</v>
      </c>
      <c r="F24" s="17">
        <v>3</v>
      </c>
      <c r="G24" s="17">
        <v>26</v>
      </c>
      <c r="H24" s="17">
        <v>8</v>
      </c>
      <c r="I24" s="17">
        <v>13</v>
      </c>
      <c r="J24" s="17">
        <v>7</v>
      </c>
      <c r="K24" s="17">
        <v>13</v>
      </c>
      <c r="L24" s="17">
        <v>7</v>
      </c>
      <c r="M24" s="17">
        <f t="shared" si="0"/>
        <v>60</v>
      </c>
      <c r="N24" s="17">
        <f t="shared" si="1"/>
        <v>25</v>
      </c>
      <c r="O24" s="17">
        <f t="shared" si="2"/>
        <v>8</v>
      </c>
      <c r="P24" s="72">
        <v>150</v>
      </c>
    </row>
    <row r="25" spans="1:16" ht="15">
      <c r="A25" s="16">
        <v>117</v>
      </c>
      <c r="B25" s="17" t="s">
        <v>275</v>
      </c>
      <c r="C25" s="17" t="s">
        <v>276</v>
      </c>
      <c r="D25" s="17" t="s">
        <v>24</v>
      </c>
      <c r="E25" s="17">
        <v>16</v>
      </c>
      <c r="F25" s="17">
        <v>5</v>
      </c>
      <c r="G25" s="17">
        <v>26</v>
      </c>
      <c r="H25" s="17">
        <v>10</v>
      </c>
      <c r="I25" s="17">
        <v>13</v>
      </c>
      <c r="J25" s="17">
        <v>5</v>
      </c>
      <c r="K25" s="17">
        <v>26</v>
      </c>
      <c r="L25" s="17">
        <v>1</v>
      </c>
      <c r="M25" s="17">
        <f t="shared" si="0"/>
        <v>81</v>
      </c>
      <c r="N25" s="17">
        <f t="shared" si="1"/>
        <v>21</v>
      </c>
      <c r="O25" s="17">
        <f t="shared" si="2"/>
        <v>5</v>
      </c>
      <c r="P25" s="72">
        <v>166</v>
      </c>
    </row>
    <row r="26" spans="1:16" ht="15">
      <c r="A26" s="23">
        <v>118</v>
      </c>
      <c r="B26" s="24" t="s">
        <v>223</v>
      </c>
      <c r="C26" s="24" t="s">
        <v>101</v>
      </c>
      <c r="D26" s="25" t="s">
        <v>24</v>
      </c>
      <c r="E26" s="17">
        <v>5</v>
      </c>
      <c r="F26" s="17">
        <v>10</v>
      </c>
      <c r="G26" s="17">
        <v>0</v>
      </c>
      <c r="H26" s="17">
        <v>10</v>
      </c>
      <c r="I26" s="17">
        <v>5</v>
      </c>
      <c r="J26" s="17">
        <v>1</v>
      </c>
      <c r="K26" s="17">
        <v>0</v>
      </c>
      <c r="L26" s="17">
        <v>5</v>
      </c>
      <c r="M26" s="17">
        <f t="shared" si="0"/>
        <v>10</v>
      </c>
      <c r="N26" s="17">
        <f t="shared" si="1"/>
        <v>26</v>
      </c>
      <c r="O26" s="17">
        <f t="shared" si="2"/>
        <v>31</v>
      </c>
      <c r="P26" s="72">
        <v>78</v>
      </c>
    </row>
    <row r="27" spans="1:16" ht="15">
      <c r="A27" s="23">
        <v>119</v>
      </c>
      <c r="B27" s="24" t="s">
        <v>226</v>
      </c>
      <c r="C27" s="24" t="s">
        <v>227</v>
      </c>
      <c r="D27" s="25" t="s">
        <v>24</v>
      </c>
      <c r="E27" s="17">
        <v>8</v>
      </c>
      <c r="F27" s="17">
        <v>3</v>
      </c>
      <c r="G27" s="17">
        <v>0</v>
      </c>
      <c r="H27" s="17">
        <v>10</v>
      </c>
      <c r="I27" s="17">
        <v>16</v>
      </c>
      <c r="J27" s="17">
        <v>7</v>
      </c>
      <c r="K27" s="17">
        <v>16</v>
      </c>
      <c r="L27" s="17">
        <v>10</v>
      </c>
      <c r="M27" s="17">
        <f t="shared" si="0"/>
        <v>40</v>
      </c>
      <c r="N27" s="17">
        <f t="shared" si="1"/>
        <v>30</v>
      </c>
      <c r="O27" s="17">
        <f t="shared" si="2"/>
        <v>19</v>
      </c>
      <c r="P27" s="72">
        <v>104</v>
      </c>
    </row>
    <row r="28" spans="1:16" s="56" customFormat="1" ht="15">
      <c r="A28" s="23">
        <v>152</v>
      </c>
      <c r="B28" s="24" t="s">
        <v>211</v>
      </c>
      <c r="C28" s="24" t="s">
        <v>156</v>
      </c>
      <c r="D28" s="25" t="s">
        <v>212</v>
      </c>
      <c r="E28" s="17">
        <v>8</v>
      </c>
      <c r="F28" s="17">
        <v>6</v>
      </c>
      <c r="G28" s="17">
        <v>16</v>
      </c>
      <c r="H28" s="17">
        <v>3</v>
      </c>
      <c r="I28" s="17">
        <v>10</v>
      </c>
      <c r="J28" s="17">
        <v>10</v>
      </c>
      <c r="K28" s="17">
        <v>21</v>
      </c>
      <c r="L28" s="17">
        <v>2</v>
      </c>
      <c r="M28" s="17">
        <f t="shared" si="0"/>
        <v>55</v>
      </c>
      <c r="N28" s="17">
        <f t="shared" si="1"/>
        <v>21</v>
      </c>
      <c r="O28" s="17">
        <f t="shared" si="2"/>
        <v>11</v>
      </c>
      <c r="P28" s="72">
        <v>136</v>
      </c>
    </row>
    <row r="29" spans="1:16" ht="15">
      <c r="A29" s="52">
        <v>153</v>
      </c>
      <c r="B29" s="53" t="s">
        <v>218</v>
      </c>
      <c r="C29" s="53" t="s">
        <v>219</v>
      </c>
      <c r="D29" s="54" t="s">
        <v>6</v>
      </c>
      <c r="E29" s="55"/>
      <c r="F29" s="55"/>
      <c r="G29" s="55"/>
      <c r="H29" s="55"/>
      <c r="I29" s="55"/>
      <c r="J29" s="55"/>
      <c r="K29" s="55"/>
      <c r="L29" s="55"/>
      <c r="M29" s="17">
        <f t="shared" si="0"/>
        <v>0</v>
      </c>
      <c r="N29" s="17">
        <f t="shared" si="1"/>
        <v>0</v>
      </c>
      <c r="O29" s="17">
        <v>34</v>
      </c>
      <c r="P29" s="72">
        <v>0</v>
      </c>
    </row>
    <row r="30" spans="1:16" ht="15">
      <c r="A30" s="16">
        <v>156</v>
      </c>
      <c r="B30" s="17" t="s">
        <v>281</v>
      </c>
      <c r="C30" s="17" t="s">
        <v>273</v>
      </c>
      <c r="D30" s="17" t="s">
        <v>274</v>
      </c>
      <c r="E30" s="17">
        <v>3</v>
      </c>
      <c r="F30" s="17">
        <v>2</v>
      </c>
      <c r="G30" s="17">
        <v>0</v>
      </c>
      <c r="H30" s="17">
        <v>10</v>
      </c>
      <c r="I30" s="17">
        <v>20</v>
      </c>
      <c r="J30" s="17">
        <v>10</v>
      </c>
      <c r="K30" s="17">
        <v>13</v>
      </c>
      <c r="L30" s="17">
        <v>8</v>
      </c>
      <c r="M30" s="17">
        <f t="shared" si="0"/>
        <v>36</v>
      </c>
      <c r="N30" s="17">
        <f t="shared" si="1"/>
        <v>30</v>
      </c>
      <c r="O30" s="17">
        <f>RANK(M30,$M$2:$M$42,0)</f>
        <v>22</v>
      </c>
      <c r="P30" s="72">
        <v>96</v>
      </c>
    </row>
    <row r="31" spans="1:16" s="56" customFormat="1" ht="15">
      <c r="A31" s="16">
        <v>158</v>
      </c>
      <c r="B31" s="17" t="s">
        <v>292</v>
      </c>
      <c r="C31" s="17" t="s">
        <v>206</v>
      </c>
      <c r="D31" s="17" t="s">
        <v>255</v>
      </c>
      <c r="E31" s="17">
        <v>8</v>
      </c>
      <c r="F31" s="17">
        <v>10</v>
      </c>
      <c r="G31" s="17">
        <v>0</v>
      </c>
      <c r="H31" s="17">
        <v>10</v>
      </c>
      <c r="I31" s="17">
        <v>5</v>
      </c>
      <c r="J31" s="17">
        <v>6</v>
      </c>
      <c r="K31" s="17">
        <v>10</v>
      </c>
      <c r="L31" s="17">
        <v>6</v>
      </c>
      <c r="M31" s="17">
        <f t="shared" si="0"/>
        <v>23</v>
      </c>
      <c r="N31" s="17">
        <f t="shared" si="1"/>
        <v>32</v>
      </c>
      <c r="O31" s="17">
        <f>RANK(M31,$M$2:$M$42,0)</f>
        <v>27</v>
      </c>
      <c r="P31" s="72">
        <v>86</v>
      </c>
    </row>
    <row r="32" spans="1:16" s="56" customFormat="1" ht="15">
      <c r="A32" s="16">
        <v>159</v>
      </c>
      <c r="B32" s="17" t="s">
        <v>295</v>
      </c>
      <c r="C32" s="18" t="s">
        <v>156</v>
      </c>
      <c r="D32" s="18" t="s">
        <v>212</v>
      </c>
      <c r="E32" s="17">
        <v>13</v>
      </c>
      <c r="F32" s="17">
        <v>10</v>
      </c>
      <c r="G32" s="17">
        <v>21</v>
      </c>
      <c r="H32" s="17">
        <v>10</v>
      </c>
      <c r="I32" s="17">
        <v>13</v>
      </c>
      <c r="J32" s="17">
        <v>10</v>
      </c>
      <c r="K32" s="17">
        <v>31</v>
      </c>
      <c r="L32" s="17">
        <v>2</v>
      </c>
      <c r="M32" s="17">
        <f t="shared" si="0"/>
        <v>78</v>
      </c>
      <c r="N32" s="17">
        <f t="shared" si="1"/>
        <v>32</v>
      </c>
      <c r="O32" s="17">
        <f>RANK(M32,$M$2:$M$42,0)</f>
        <v>6</v>
      </c>
      <c r="P32" s="72">
        <v>160</v>
      </c>
    </row>
    <row r="33" spans="1:16" ht="15">
      <c r="A33" s="16">
        <v>196</v>
      </c>
      <c r="B33" s="17" t="s">
        <v>277</v>
      </c>
      <c r="C33" s="18" t="s">
        <v>227</v>
      </c>
      <c r="D33" s="18" t="s">
        <v>278</v>
      </c>
      <c r="E33" s="17">
        <v>8</v>
      </c>
      <c r="F33" s="17">
        <v>4</v>
      </c>
      <c r="G33" s="17">
        <v>16</v>
      </c>
      <c r="H33" s="17">
        <v>4</v>
      </c>
      <c r="I33" s="17">
        <v>3</v>
      </c>
      <c r="J33" s="17">
        <v>10</v>
      </c>
      <c r="K33" s="17">
        <v>31</v>
      </c>
      <c r="L33" s="17">
        <v>4</v>
      </c>
      <c r="M33" s="17">
        <f t="shared" si="0"/>
        <v>58</v>
      </c>
      <c r="N33" s="17">
        <f t="shared" si="1"/>
        <v>22</v>
      </c>
      <c r="O33" s="17">
        <f>RANK(M33,$M$2:$M$42,0)</f>
        <v>9</v>
      </c>
      <c r="P33" s="72">
        <v>145</v>
      </c>
    </row>
    <row r="34" spans="1:16" ht="15">
      <c r="A34" s="52">
        <v>198</v>
      </c>
      <c r="B34" s="53" t="s">
        <v>103</v>
      </c>
      <c r="C34" s="53" t="s">
        <v>258</v>
      </c>
      <c r="D34" s="54" t="s">
        <v>257</v>
      </c>
      <c r="E34" s="55"/>
      <c r="F34" s="55"/>
      <c r="G34" s="55"/>
      <c r="H34" s="55"/>
      <c r="I34" s="55"/>
      <c r="J34" s="55"/>
      <c r="K34" s="55"/>
      <c r="L34" s="55"/>
      <c r="M34" s="17">
        <f t="shared" si="0"/>
        <v>0</v>
      </c>
      <c r="N34" s="17">
        <f t="shared" si="1"/>
        <v>0</v>
      </c>
      <c r="O34" s="17">
        <v>34</v>
      </c>
      <c r="P34" s="72">
        <v>0</v>
      </c>
    </row>
    <row r="35" spans="1:16" ht="15">
      <c r="A35" s="52">
        <v>199</v>
      </c>
      <c r="B35" s="53" t="s">
        <v>126</v>
      </c>
      <c r="C35" s="53" t="s">
        <v>101</v>
      </c>
      <c r="D35" s="54" t="s">
        <v>257</v>
      </c>
      <c r="E35" s="55"/>
      <c r="F35" s="55"/>
      <c r="G35" s="55"/>
      <c r="H35" s="55"/>
      <c r="I35" s="55"/>
      <c r="J35" s="55"/>
      <c r="K35" s="55"/>
      <c r="L35" s="55"/>
      <c r="M35" s="17">
        <f t="shared" si="0"/>
        <v>0</v>
      </c>
      <c r="N35" s="17">
        <f t="shared" si="1"/>
        <v>0</v>
      </c>
      <c r="O35" s="17">
        <v>34</v>
      </c>
      <c r="P35" s="72">
        <v>0</v>
      </c>
    </row>
    <row r="36" spans="1:16" ht="15">
      <c r="A36" s="33">
        <v>306</v>
      </c>
      <c r="B36" s="34" t="s">
        <v>85</v>
      </c>
      <c r="C36" s="34" t="s">
        <v>86</v>
      </c>
      <c r="D36" s="35" t="s">
        <v>146</v>
      </c>
      <c r="E36" s="10">
        <v>8</v>
      </c>
      <c r="F36" s="10">
        <v>7</v>
      </c>
      <c r="G36" s="10">
        <v>3</v>
      </c>
      <c r="H36" s="10">
        <v>10</v>
      </c>
      <c r="I36" s="10">
        <v>3</v>
      </c>
      <c r="J36" s="10">
        <v>10</v>
      </c>
      <c r="K36" s="10">
        <v>13</v>
      </c>
      <c r="L36" s="10">
        <v>9</v>
      </c>
      <c r="M36" s="17">
        <f t="shared" si="0"/>
        <v>27</v>
      </c>
      <c r="N36" s="17">
        <f t="shared" si="1"/>
        <v>36</v>
      </c>
      <c r="O36" s="17">
        <f>RANK(M36,$M$2:$M$42,0)</f>
        <v>25</v>
      </c>
      <c r="P36" s="72">
        <v>90</v>
      </c>
    </row>
    <row r="37" spans="1:16" ht="15">
      <c r="A37" s="33">
        <v>308</v>
      </c>
      <c r="B37" s="34" t="s">
        <v>90</v>
      </c>
      <c r="C37" s="34" t="s">
        <v>229</v>
      </c>
      <c r="D37" s="35" t="s">
        <v>255</v>
      </c>
      <c r="E37" s="10">
        <v>11</v>
      </c>
      <c r="F37" s="10">
        <v>5</v>
      </c>
      <c r="G37" s="10">
        <v>6</v>
      </c>
      <c r="H37" s="10">
        <v>10</v>
      </c>
      <c r="I37" s="10">
        <v>10</v>
      </c>
      <c r="J37" s="10">
        <v>5</v>
      </c>
      <c r="K37" s="10">
        <v>11</v>
      </c>
      <c r="L37" s="10">
        <v>6</v>
      </c>
      <c r="M37" s="17">
        <f t="shared" si="0"/>
        <v>38</v>
      </c>
      <c r="N37" s="17">
        <f t="shared" si="1"/>
        <v>26</v>
      </c>
      <c r="O37" s="17">
        <f>RANK(M37,$M$2:$M$42,0)</f>
        <v>20</v>
      </c>
      <c r="P37" s="72">
        <v>100</v>
      </c>
    </row>
    <row r="38" spans="1:16" ht="15">
      <c r="A38" s="33">
        <v>312</v>
      </c>
      <c r="B38" s="34" t="s">
        <v>82</v>
      </c>
      <c r="C38" s="34" t="s">
        <v>83</v>
      </c>
      <c r="D38" s="35" t="s">
        <v>256</v>
      </c>
      <c r="E38" s="10">
        <v>15</v>
      </c>
      <c r="F38" s="10">
        <v>10</v>
      </c>
      <c r="G38" s="10">
        <v>11</v>
      </c>
      <c r="H38" s="10">
        <v>9</v>
      </c>
      <c r="I38" s="10">
        <v>23</v>
      </c>
      <c r="J38" s="10">
        <v>5</v>
      </c>
      <c r="K38" s="10">
        <v>26</v>
      </c>
      <c r="L38" s="10">
        <v>3</v>
      </c>
      <c r="M38" s="17">
        <f t="shared" si="0"/>
        <v>75</v>
      </c>
      <c r="N38" s="17">
        <f t="shared" si="1"/>
        <v>27</v>
      </c>
      <c r="O38" s="17">
        <f>RANK(M38,$M$2:$M$42,0)</f>
        <v>7</v>
      </c>
      <c r="P38" s="72">
        <v>155</v>
      </c>
    </row>
    <row r="39" spans="1:16" ht="15">
      <c r="A39" s="33">
        <v>314</v>
      </c>
      <c r="B39" s="34" t="s">
        <v>56</v>
      </c>
      <c r="C39" s="34" t="s">
        <v>216</v>
      </c>
      <c r="D39" s="35" t="s">
        <v>6</v>
      </c>
      <c r="E39" s="10">
        <v>8</v>
      </c>
      <c r="F39" s="10">
        <v>10</v>
      </c>
      <c r="G39" s="10">
        <v>13</v>
      </c>
      <c r="H39" s="10">
        <v>9</v>
      </c>
      <c r="I39" s="10">
        <v>18</v>
      </c>
      <c r="J39" s="10">
        <v>7</v>
      </c>
      <c r="K39" s="10">
        <v>13</v>
      </c>
      <c r="L39" s="10">
        <v>6</v>
      </c>
      <c r="M39" s="17">
        <f t="shared" si="0"/>
        <v>52</v>
      </c>
      <c r="N39" s="17">
        <f t="shared" si="1"/>
        <v>32</v>
      </c>
      <c r="O39" s="17">
        <f>RANK(M39,$M$2:$M$42,0)</f>
        <v>13</v>
      </c>
      <c r="P39" s="72">
        <v>128</v>
      </c>
    </row>
    <row r="40" spans="1:16" ht="15">
      <c r="A40" s="33">
        <v>315</v>
      </c>
      <c r="B40" s="34" t="s">
        <v>56</v>
      </c>
      <c r="C40" s="34" t="s">
        <v>217</v>
      </c>
      <c r="D40" s="35" t="s">
        <v>6</v>
      </c>
      <c r="E40" s="10">
        <v>8</v>
      </c>
      <c r="F40" s="10">
        <v>6</v>
      </c>
      <c r="G40" s="10">
        <v>3</v>
      </c>
      <c r="H40" s="10">
        <v>5</v>
      </c>
      <c r="I40" s="10">
        <v>20</v>
      </c>
      <c r="J40" s="10">
        <v>6</v>
      </c>
      <c r="K40" s="10">
        <v>13</v>
      </c>
      <c r="L40" s="10">
        <v>6</v>
      </c>
      <c r="M40" s="17">
        <f t="shared" si="0"/>
        <v>44</v>
      </c>
      <c r="N40" s="17">
        <f t="shared" si="1"/>
        <v>23</v>
      </c>
      <c r="O40" s="17">
        <v>16</v>
      </c>
      <c r="P40" s="72">
        <v>116</v>
      </c>
    </row>
    <row r="41" spans="1:16" s="67" customFormat="1" ht="15">
      <c r="A41" s="65">
        <v>316</v>
      </c>
      <c r="B41" s="66" t="s">
        <v>293</v>
      </c>
      <c r="C41" s="66" t="s">
        <v>294</v>
      </c>
      <c r="D41" s="66" t="s">
        <v>24</v>
      </c>
      <c r="E41" s="66">
        <v>3</v>
      </c>
      <c r="F41" s="66">
        <v>7</v>
      </c>
      <c r="G41" s="66">
        <v>13</v>
      </c>
      <c r="H41" s="66">
        <v>10</v>
      </c>
      <c r="I41" s="66">
        <v>5</v>
      </c>
      <c r="J41" s="66">
        <v>7</v>
      </c>
      <c r="K41" s="66">
        <v>13</v>
      </c>
      <c r="L41" s="66">
        <v>3</v>
      </c>
      <c r="M41" s="17">
        <f t="shared" si="0"/>
        <v>34</v>
      </c>
      <c r="N41" s="17">
        <f t="shared" si="1"/>
        <v>27</v>
      </c>
      <c r="O41" s="17">
        <f>RANK(M41,$M$2:$M$42,0)</f>
        <v>23</v>
      </c>
      <c r="P41" s="72">
        <v>94</v>
      </c>
    </row>
    <row r="42" spans="1:16" ht="15">
      <c r="A42" s="33">
        <v>317</v>
      </c>
      <c r="B42" s="34" t="s">
        <v>224</v>
      </c>
      <c r="C42" s="34" t="s">
        <v>225</v>
      </c>
      <c r="D42" s="35" t="s">
        <v>24</v>
      </c>
      <c r="E42" s="10">
        <v>8</v>
      </c>
      <c r="F42" s="10">
        <v>6</v>
      </c>
      <c r="G42" s="10">
        <v>3</v>
      </c>
      <c r="H42" s="10">
        <v>10</v>
      </c>
      <c r="I42" s="10">
        <v>8</v>
      </c>
      <c r="J42" s="10">
        <v>9</v>
      </c>
      <c r="K42" s="10">
        <v>13</v>
      </c>
      <c r="L42" s="10">
        <v>7</v>
      </c>
      <c r="M42" s="17">
        <f t="shared" si="0"/>
        <v>32</v>
      </c>
      <c r="N42" s="17">
        <f t="shared" si="1"/>
        <v>32</v>
      </c>
      <c r="O42" s="17">
        <f>RANK(M42,$M$2:$M$42,0)</f>
        <v>24</v>
      </c>
      <c r="P42" s="72">
        <v>92</v>
      </c>
    </row>
  </sheetData>
  <sheetProtection password="DD19" sheet="1"/>
  <printOptions/>
  <pageMargins left="0.7" right="0.7" top="0.75" bottom="0.75" header="0.3" footer="0.3"/>
  <pageSetup fitToHeight="0" fitToWidth="1" horizontalDpi="300" verticalDpi="300" orientation="landscape" paperSize="9" scale="66" r:id="rId1"/>
  <headerFooter>
    <oddHeader>&amp;CClassement Trial TDJV (13/10/2018)
Benjamin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1.421875" style="22" customWidth="1"/>
    <col min="2" max="2" width="18.28125" style="22" customWidth="1"/>
    <col min="3" max="3" width="17.57421875" style="22" customWidth="1"/>
    <col min="4" max="4" width="21.28125" style="22" customWidth="1"/>
    <col min="5" max="16384" width="11.421875" style="22" customWidth="1"/>
  </cols>
  <sheetData>
    <row r="1" spans="1:6" ht="61.5" customHeight="1">
      <c r="A1" s="93" t="s">
        <v>356</v>
      </c>
      <c r="B1" s="93"/>
      <c r="C1" s="93"/>
      <c r="D1" s="93"/>
      <c r="E1" s="93"/>
      <c r="F1" s="93"/>
    </row>
    <row r="2" spans="1:6" ht="15">
      <c r="A2" s="7" t="s">
        <v>0</v>
      </c>
      <c r="B2" s="7" t="s">
        <v>1</v>
      </c>
      <c r="C2" s="26" t="s">
        <v>2</v>
      </c>
      <c r="D2" s="26" t="s">
        <v>40</v>
      </c>
      <c r="E2" s="7" t="s">
        <v>38</v>
      </c>
      <c r="F2" s="7" t="s">
        <v>136</v>
      </c>
    </row>
    <row r="3" spans="1:6" ht="15">
      <c r="A3" s="16">
        <v>72</v>
      </c>
      <c r="B3" s="17" t="s">
        <v>333</v>
      </c>
      <c r="C3" s="17" t="s">
        <v>334</v>
      </c>
      <c r="D3" s="17" t="s">
        <v>326</v>
      </c>
      <c r="E3" s="17">
        <v>1</v>
      </c>
      <c r="F3" s="72">
        <v>200</v>
      </c>
    </row>
    <row r="4" spans="1:6" s="56" customFormat="1" ht="15">
      <c r="A4" s="16">
        <v>159</v>
      </c>
      <c r="B4" s="17" t="s">
        <v>295</v>
      </c>
      <c r="C4" s="18" t="s">
        <v>156</v>
      </c>
      <c r="D4" s="18" t="s">
        <v>212</v>
      </c>
      <c r="E4" s="17">
        <v>2</v>
      </c>
      <c r="F4" s="72">
        <v>190</v>
      </c>
    </row>
    <row r="5" spans="1:6" ht="15">
      <c r="A5" s="23">
        <v>99</v>
      </c>
      <c r="B5" s="24" t="s">
        <v>18</v>
      </c>
      <c r="C5" s="24" t="s">
        <v>213</v>
      </c>
      <c r="D5" s="25" t="s">
        <v>6</v>
      </c>
      <c r="E5" s="17">
        <v>3</v>
      </c>
      <c r="F5" s="72">
        <v>181</v>
      </c>
    </row>
    <row r="6" spans="1:6" ht="15">
      <c r="A6" s="23">
        <v>108</v>
      </c>
      <c r="B6" s="24" t="s">
        <v>11</v>
      </c>
      <c r="C6" s="24" t="s">
        <v>220</v>
      </c>
      <c r="D6" s="25" t="s">
        <v>6</v>
      </c>
      <c r="E6" s="17">
        <v>4</v>
      </c>
      <c r="F6" s="72">
        <v>173</v>
      </c>
    </row>
    <row r="7" spans="1:6" ht="15">
      <c r="A7" s="16">
        <v>155</v>
      </c>
      <c r="B7" s="17" t="s">
        <v>338</v>
      </c>
      <c r="C7" s="18" t="s">
        <v>258</v>
      </c>
      <c r="D7" s="18" t="s">
        <v>257</v>
      </c>
      <c r="E7" s="17">
        <v>5</v>
      </c>
      <c r="F7" s="72">
        <v>166</v>
      </c>
    </row>
    <row r="8" spans="1:6" ht="15">
      <c r="A8" s="16">
        <v>196</v>
      </c>
      <c r="B8" s="17" t="s">
        <v>277</v>
      </c>
      <c r="C8" s="18" t="s">
        <v>227</v>
      </c>
      <c r="D8" s="18" t="s">
        <v>278</v>
      </c>
      <c r="E8" s="17">
        <v>6</v>
      </c>
      <c r="F8" s="72">
        <v>160</v>
      </c>
    </row>
    <row r="9" spans="1:6" ht="15">
      <c r="A9" s="23">
        <v>152</v>
      </c>
      <c r="B9" s="24" t="s">
        <v>211</v>
      </c>
      <c r="C9" s="24" t="s">
        <v>156</v>
      </c>
      <c r="D9" s="25" t="s">
        <v>212</v>
      </c>
      <c r="E9" s="17">
        <v>7</v>
      </c>
      <c r="F9" s="72">
        <v>155</v>
      </c>
    </row>
    <row r="10" spans="1:6" ht="15">
      <c r="A10" s="23">
        <v>93</v>
      </c>
      <c r="B10" s="24" t="s">
        <v>87</v>
      </c>
      <c r="C10" s="24" t="s">
        <v>72</v>
      </c>
      <c r="D10" s="25" t="s">
        <v>256</v>
      </c>
      <c r="E10" s="17">
        <v>8</v>
      </c>
      <c r="F10" s="72">
        <v>150</v>
      </c>
    </row>
    <row r="11" spans="1:6" ht="15">
      <c r="A11" s="16">
        <v>117</v>
      </c>
      <c r="B11" s="17" t="s">
        <v>275</v>
      </c>
      <c r="C11" s="17" t="s">
        <v>276</v>
      </c>
      <c r="D11" s="17" t="s">
        <v>24</v>
      </c>
      <c r="E11" s="17">
        <v>9</v>
      </c>
      <c r="F11" s="72">
        <v>145</v>
      </c>
    </row>
    <row r="12" spans="1:6" ht="15">
      <c r="A12" s="23">
        <v>102</v>
      </c>
      <c r="B12" s="24" t="s">
        <v>92</v>
      </c>
      <c r="C12" s="24" t="s">
        <v>215</v>
      </c>
      <c r="D12" s="25" t="s">
        <v>6</v>
      </c>
      <c r="E12" s="17">
        <v>10</v>
      </c>
      <c r="F12" s="72">
        <v>140</v>
      </c>
    </row>
    <row r="13" spans="1:6" ht="15">
      <c r="A13" s="23">
        <v>41</v>
      </c>
      <c r="B13" s="24" t="s">
        <v>74</v>
      </c>
      <c r="C13" s="24" t="s">
        <v>123</v>
      </c>
      <c r="D13" s="25" t="s">
        <v>71</v>
      </c>
      <c r="E13" s="17">
        <v>11</v>
      </c>
      <c r="F13" s="72">
        <v>136</v>
      </c>
    </row>
    <row r="14" spans="1:6" s="56" customFormat="1" ht="15">
      <c r="A14" s="23">
        <v>107</v>
      </c>
      <c r="B14" s="24" t="s">
        <v>68</v>
      </c>
      <c r="C14" s="24" t="s">
        <v>47</v>
      </c>
      <c r="D14" s="25" t="s">
        <v>6</v>
      </c>
      <c r="E14" s="17">
        <v>12</v>
      </c>
      <c r="F14" s="72">
        <v>132</v>
      </c>
    </row>
    <row r="15" spans="1:6" ht="15">
      <c r="A15" s="16">
        <v>73</v>
      </c>
      <c r="B15" s="17" t="s">
        <v>339</v>
      </c>
      <c r="C15" s="17" t="s">
        <v>340</v>
      </c>
      <c r="D15" s="17" t="s">
        <v>269</v>
      </c>
      <c r="E15" s="17">
        <v>13</v>
      </c>
      <c r="F15" s="72">
        <v>128</v>
      </c>
    </row>
    <row r="16" spans="1:6" ht="15">
      <c r="A16" s="23">
        <v>119</v>
      </c>
      <c r="B16" s="24" t="s">
        <v>226</v>
      </c>
      <c r="C16" s="24" t="s">
        <v>227</v>
      </c>
      <c r="D16" s="25" t="s">
        <v>24</v>
      </c>
      <c r="E16" s="17">
        <v>14</v>
      </c>
      <c r="F16" s="72">
        <v>124</v>
      </c>
    </row>
    <row r="17" spans="1:6" ht="15">
      <c r="A17" s="23">
        <v>6</v>
      </c>
      <c r="B17" s="24" t="s">
        <v>84</v>
      </c>
      <c r="C17" s="24" t="s">
        <v>150</v>
      </c>
      <c r="D17" s="25" t="s">
        <v>160</v>
      </c>
      <c r="E17" s="17">
        <v>15</v>
      </c>
      <c r="F17" s="72">
        <v>120</v>
      </c>
    </row>
    <row r="18" spans="1:6" s="56" customFormat="1" ht="15">
      <c r="A18" s="16">
        <v>156</v>
      </c>
      <c r="B18" s="17" t="s">
        <v>281</v>
      </c>
      <c r="C18" s="17" t="s">
        <v>273</v>
      </c>
      <c r="D18" s="17" t="s">
        <v>274</v>
      </c>
      <c r="E18" s="17">
        <v>16</v>
      </c>
      <c r="F18" s="72">
        <v>116</v>
      </c>
    </row>
    <row r="19" spans="1:6" ht="15">
      <c r="A19" s="16">
        <v>88</v>
      </c>
      <c r="B19" s="17" t="s">
        <v>310</v>
      </c>
      <c r="C19" s="17" t="s">
        <v>341</v>
      </c>
      <c r="D19" s="17" t="s">
        <v>342</v>
      </c>
      <c r="E19" s="17">
        <v>17</v>
      </c>
      <c r="F19" s="72">
        <v>112</v>
      </c>
    </row>
    <row r="20" spans="1:6" ht="15">
      <c r="A20" s="23">
        <v>103</v>
      </c>
      <c r="B20" s="24" t="s">
        <v>56</v>
      </c>
      <c r="C20" s="24" t="s">
        <v>102</v>
      </c>
      <c r="D20" s="25" t="s">
        <v>6</v>
      </c>
      <c r="E20" s="17">
        <v>18</v>
      </c>
      <c r="F20" s="72">
        <v>108</v>
      </c>
    </row>
    <row r="21" spans="1:6" ht="15">
      <c r="A21" s="23">
        <v>49</v>
      </c>
      <c r="B21" s="24" t="s">
        <v>85</v>
      </c>
      <c r="C21" s="24" t="s">
        <v>210</v>
      </c>
      <c r="D21" s="25" t="s">
        <v>146</v>
      </c>
      <c r="E21" s="17">
        <v>19</v>
      </c>
      <c r="F21" s="72">
        <v>104</v>
      </c>
    </row>
    <row r="22" spans="1:6" ht="15">
      <c r="A22" s="23">
        <v>2</v>
      </c>
      <c r="B22" s="24" t="s">
        <v>95</v>
      </c>
      <c r="C22" s="24" t="s">
        <v>176</v>
      </c>
      <c r="D22" s="25" t="s">
        <v>160</v>
      </c>
      <c r="E22" s="17">
        <v>20</v>
      </c>
      <c r="F22" s="72">
        <v>100</v>
      </c>
    </row>
    <row r="23" spans="1:6" ht="15">
      <c r="A23" s="23">
        <v>116</v>
      </c>
      <c r="B23" s="24" t="s">
        <v>222</v>
      </c>
      <c r="C23" s="24" t="s">
        <v>21</v>
      </c>
      <c r="D23" s="25" t="s">
        <v>24</v>
      </c>
      <c r="E23" s="17">
        <v>21</v>
      </c>
      <c r="F23" s="72">
        <v>98</v>
      </c>
    </row>
    <row r="24" spans="1:6" ht="15">
      <c r="A24" s="23">
        <v>91</v>
      </c>
      <c r="B24" s="24" t="s">
        <v>96</v>
      </c>
      <c r="C24" s="24" t="s">
        <v>23</v>
      </c>
      <c r="D24" s="25" t="s">
        <v>256</v>
      </c>
      <c r="E24" s="17">
        <v>22</v>
      </c>
      <c r="F24" s="72">
        <v>96</v>
      </c>
    </row>
    <row r="25" spans="1:6" s="56" customFormat="1" ht="15">
      <c r="A25" s="33">
        <v>306</v>
      </c>
      <c r="B25" s="34" t="s">
        <v>85</v>
      </c>
      <c r="C25" s="34" t="s">
        <v>86</v>
      </c>
      <c r="D25" s="35" t="s">
        <v>146</v>
      </c>
      <c r="E25" s="17">
        <v>23</v>
      </c>
      <c r="F25" s="72">
        <v>94</v>
      </c>
    </row>
    <row r="26" spans="1:6" ht="15">
      <c r="A26" s="23">
        <v>90</v>
      </c>
      <c r="B26" s="24" t="s">
        <v>228</v>
      </c>
      <c r="C26" s="24" t="s">
        <v>26</v>
      </c>
      <c r="D26" s="25" t="s">
        <v>256</v>
      </c>
      <c r="E26" s="17">
        <v>24</v>
      </c>
      <c r="F26" s="72">
        <v>92</v>
      </c>
    </row>
    <row r="27" spans="1:6" ht="15">
      <c r="A27" s="33">
        <v>312</v>
      </c>
      <c r="B27" s="34" t="s">
        <v>82</v>
      </c>
      <c r="C27" s="34" t="s">
        <v>83</v>
      </c>
      <c r="D27" s="35" t="s">
        <v>256</v>
      </c>
      <c r="E27" s="17">
        <v>25</v>
      </c>
      <c r="F27" s="72">
        <v>90</v>
      </c>
    </row>
    <row r="28" spans="1:6" ht="15">
      <c r="A28" s="23">
        <v>98</v>
      </c>
      <c r="B28" s="24" t="s">
        <v>94</v>
      </c>
      <c r="C28" s="24" t="s">
        <v>177</v>
      </c>
      <c r="D28" s="25" t="s">
        <v>6</v>
      </c>
      <c r="E28" s="17">
        <v>26</v>
      </c>
      <c r="F28" s="72">
        <v>88</v>
      </c>
    </row>
    <row r="29" spans="1:6" ht="15">
      <c r="A29" s="12">
        <v>316</v>
      </c>
      <c r="B29" s="10" t="s">
        <v>293</v>
      </c>
      <c r="C29" s="10" t="s">
        <v>294</v>
      </c>
      <c r="D29" s="10" t="s">
        <v>24</v>
      </c>
      <c r="E29" s="17">
        <v>27</v>
      </c>
      <c r="F29" s="72">
        <v>86</v>
      </c>
    </row>
    <row r="30" spans="1:6" ht="15">
      <c r="A30" s="23">
        <v>47</v>
      </c>
      <c r="B30" s="24" t="s">
        <v>91</v>
      </c>
      <c r="C30" s="24" t="s">
        <v>107</v>
      </c>
      <c r="D30" s="25" t="s">
        <v>146</v>
      </c>
      <c r="E30" s="17">
        <v>28</v>
      </c>
      <c r="F30" s="72">
        <v>84</v>
      </c>
    </row>
    <row r="31" spans="1:6" ht="15">
      <c r="A31" s="23">
        <v>82</v>
      </c>
      <c r="B31" s="24" t="s">
        <v>208</v>
      </c>
      <c r="C31" s="24" t="s">
        <v>209</v>
      </c>
      <c r="D31" s="25" t="s">
        <v>170</v>
      </c>
      <c r="E31" s="17">
        <v>29</v>
      </c>
      <c r="F31" s="72">
        <v>82</v>
      </c>
    </row>
    <row r="32" spans="1:6" ht="15">
      <c r="A32" s="16">
        <v>160</v>
      </c>
      <c r="B32" s="17" t="s">
        <v>159</v>
      </c>
      <c r="C32" s="17" t="s">
        <v>167</v>
      </c>
      <c r="D32" s="17" t="s">
        <v>343</v>
      </c>
      <c r="E32" s="17">
        <v>30</v>
      </c>
      <c r="F32" s="72">
        <v>80</v>
      </c>
    </row>
    <row r="33" spans="1:6" ht="15">
      <c r="A33" s="23">
        <v>9</v>
      </c>
      <c r="B33" s="24" t="s">
        <v>99</v>
      </c>
      <c r="C33" s="24" t="s">
        <v>145</v>
      </c>
      <c r="D33" s="25" t="s">
        <v>160</v>
      </c>
      <c r="E33" s="17">
        <v>31</v>
      </c>
      <c r="F33" s="72">
        <v>78</v>
      </c>
    </row>
    <row r="34" spans="1:6" ht="15">
      <c r="A34" s="16">
        <v>305</v>
      </c>
      <c r="B34" s="17" t="s">
        <v>344</v>
      </c>
      <c r="C34" s="18" t="s">
        <v>345</v>
      </c>
      <c r="D34" s="18" t="s">
        <v>146</v>
      </c>
      <c r="E34" s="17">
        <v>32</v>
      </c>
      <c r="F34" s="72">
        <v>76</v>
      </c>
    </row>
    <row r="35" spans="1:6" ht="17.25" customHeight="1">
      <c r="A35" s="23">
        <v>70</v>
      </c>
      <c r="B35" s="24" t="s">
        <v>81</v>
      </c>
      <c r="C35" s="24" t="s">
        <v>213</v>
      </c>
      <c r="D35" s="25" t="s">
        <v>157</v>
      </c>
      <c r="E35" s="17">
        <v>33</v>
      </c>
      <c r="F35" s="72">
        <v>74</v>
      </c>
    </row>
    <row r="36" spans="1:6" s="56" customFormat="1" ht="13.5" customHeight="1">
      <c r="A36" s="16">
        <v>5</v>
      </c>
      <c r="B36" s="17" t="s">
        <v>346</v>
      </c>
      <c r="C36" s="18" t="s">
        <v>347</v>
      </c>
      <c r="D36" s="18" t="s">
        <v>160</v>
      </c>
      <c r="E36" s="17">
        <v>34</v>
      </c>
      <c r="F36" s="72">
        <v>72</v>
      </c>
    </row>
    <row r="37" spans="1:6" s="56" customFormat="1" ht="15">
      <c r="A37" s="23">
        <v>106</v>
      </c>
      <c r="B37" s="24" t="s">
        <v>88</v>
      </c>
      <c r="C37" s="24" t="s">
        <v>89</v>
      </c>
      <c r="D37" s="25" t="s">
        <v>6</v>
      </c>
      <c r="E37" s="17">
        <v>35</v>
      </c>
      <c r="F37" s="72">
        <v>70</v>
      </c>
    </row>
    <row r="38" spans="1:6" ht="15">
      <c r="A38" s="33">
        <v>315</v>
      </c>
      <c r="B38" s="34" t="s">
        <v>56</v>
      </c>
      <c r="C38" s="34" t="s">
        <v>217</v>
      </c>
      <c r="D38" s="35" t="s">
        <v>6</v>
      </c>
      <c r="E38" s="17">
        <v>36</v>
      </c>
      <c r="F38" s="72">
        <v>68</v>
      </c>
    </row>
    <row r="39" spans="1:6" s="56" customFormat="1" ht="15">
      <c r="A39" s="16">
        <v>161</v>
      </c>
      <c r="B39" s="17" t="s">
        <v>348</v>
      </c>
      <c r="C39" s="18" t="s">
        <v>349</v>
      </c>
      <c r="D39" s="18" t="s">
        <v>24</v>
      </c>
      <c r="E39" s="17">
        <v>37</v>
      </c>
      <c r="F39" s="72">
        <v>66</v>
      </c>
    </row>
    <row r="40" spans="1:6" ht="15">
      <c r="A40" s="16">
        <v>154</v>
      </c>
      <c r="B40" s="17" t="s">
        <v>337</v>
      </c>
      <c r="C40" s="17" t="s">
        <v>101</v>
      </c>
      <c r="D40" s="17" t="s">
        <v>257</v>
      </c>
      <c r="E40" s="17">
        <v>38</v>
      </c>
      <c r="F40" s="72">
        <v>64</v>
      </c>
    </row>
    <row r="41" spans="1:6" ht="15">
      <c r="A41" s="16">
        <v>86</v>
      </c>
      <c r="B41" s="17" t="s">
        <v>291</v>
      </c>
      <c r="C41" s="17" t="s">
        <v>171</v>
      </c>
      <c r="D41" s="17" t="s">
        <v>256</v>
      </c>
      <c r="E41" s="17">
        <v>39</v>
      </c>
      <c r="F41" s="72">
        <v>62</v>
      </c>
    </row>
    <row r="42" spans="1:6" ht="15">
      <c r="A42" s="16">
        <v>78</v>
      </c>
      <c r="B42" s="17" t="s">
        <v>350</v>
      </c>
      <c r="C42" s="18" t="s">
        <v>351</v>
      </c>
      <c r="D42" s="18" t="s">
        <v>31</v>
      </c>
      <c r="E42" s="17">
        <v>40</v>
      </c>
      <c r="F42" s="72">
        <v>60</v>
      </c>
    </row>
    <row r="43" spans="1:6" ht="15">
      <c r="A43" s="16">
        <v>162</v>
      </c>
      <c r="B43" s="17" t="s">
        <v>335</v>
      </c>
      <c r="C43" s="17" t="s">
        <v>336</v>
      </c>
      <c r="D43" s="17" t="s">
        <v>146</v>
      </c>
      <c r="E43" s="17">
        <v>41</v>
      </c>
      <c r="F43" s="72">
        <v>58</v>
      </c>
    </row>
    <row r="44" spans="1:6" ht="15">
      <c r="A44" s="23">
        <v>153</v>
      </c>
      <c r="B44" s="24" t="s">
        <v>218</v>
      </c>
      <c r="C44" s="24" t="s">
        <v>219</v>
      </c>
      <c r="D44" s="25" t="s">
        <v>6</v>
      </c>
      <c r="E44" s="17">
        <v>42</v>
      </c>
      <c r="F44" s="72">
        <v>56</v>
      </c>
    </row>
    <row r="45" spans="1:6" ht="15">
      <c r="A45" s="23">
        <v>11</v>
      </c>
      <c r="B45" s="24" t="s">
        <v>377</v>
      </c>
      <c r="C45" s="24" t="s">
        <v>33</v>
      </c>
      <c r="D45" s="25" t="s">
        <v>160</v>
      </c>
      <c r="E45" s="17">
        <v>43</v>
      </c>
      <c r="F45" s="72">
        <v>54</v>
      </c>
    </row>
    <row r="46" spans="1:6" ht="15">
      <c r="A46" s="16">
        <v>158</v>
      </c>
      <c r="B46" s="17" t="s">
        <v>292</v>
      </c>
      <c r="C46" s="17" t="s">
        <v>206</v>
      </c>
      <c r="D46" s="17" t="s">
        <v>255</v>
      </c>
      <c r="E46" s="17">
        <v>44</v>
      </c>
      <c r="F46" s="72">
        <v>52</v>
      </c>
    </row>
    <row r="47" spans="1:6" ht="15">
      <c r="A47" s="33">
        <v>314</v>
      </c>
      <c r="B47" s="34" t="s">
        <v>56</v>
      </c>
      <c r="C47" s="34" t="s">
        <v>216</v>
      </c>
      <c r="D47" s="35" t="s">
        <v>6</v>
      </c>
      <c r="E47" s="17">
        <v>45</v>
      </c>
      <c r="F47" s="72">
        <v>50</v>
      </c>
    </row>
    <row r="48" spans="1:6" ht="15">
      <c r="A48" s="33">
        <v>317</v>
      </c>
      <c r="B48" s="34" t="s">
        <v>224</v>
      </c>
      <c r="C48" s="34" t="s">
        <v>225</v>
      </c>
      <c r="D48" s="35" t="s">
        <v>24</v>
      </c>
      <c r="E48" s="17">
        <v>46</v>
      </c>
      <c r="F48" s="72">
        <v>49</v>
      </c>
    </row>
    <row r="49" spans="1:6" ht="15">
      <c r="A49" s="23">
        <v>118</v>
      </c>
      <c r="B49" s="24" t="s">
        <v>223</v>
      </c>
      <c r="C49" s="24" t="s">
        <v>101</v>
      </c>
      <c r="D49" s="25" t="s">
        <v>24</v>
      </c>
      <c r="E49" s="17">
        <v>47</v>
      </c>
      <c r="F49" s="72">
        <v>48</v>
      </c>
    </row>
    <row r="50" spans="1:6" ht="15">
      <c r="A50" s="16">
        <v>4</v>
      </c>
      <c r="B50" s="17" t="s">
        <v>352</v>
      </c>
      <c r="C50" s="18" t="s">
        <v>353</v>
      </c>
      <c r="D50" s="18" t="s">
        <v>160</v>
      </c>
      <c r="E50" s="17">
        <v>48</v>
      </c>
      <c r="F50" s="83">
        <v>47</v>
      </c>
    </row>
    <row r="51" spans="1:6" ht="15">
      <c r="A51" s="12">
        <v>300</v>
      </c>
      <c r="B51" s="10" t="s">
        <v>354</v>
      </c>
      <c r="C51" s="10" t="s">
        <v>355</v>
      </c>
      <c r="D51" s="10" t="s">
        <v>160</v>
      </c>
      <c r="E51" s="17">
        <v>49</v>
      </c>
      <c r="F51" s="83">
        <v>46</v>
      </c>
    </row>
    <row r="52" spans="1:6" ht="15">
      <c r="A52" s="52">
        <v>91</v>
      </c>
      <c r="B52" s="53" t="s">
        <v>96</v>
      </c>
      <c r="C52" s="53" t="s">
        <v>23</v>
      </c>
      <c r="D52" s="54" t="s">
        <v>256</v>
      </c>
      <c r="E52" s="17"/>
      <c r="F52" s="72">
        <v>0</v>
      </c>
    </row>
    <row r="53" spans="1:6" ht="15">
      <c r="A53" s="52">
        <v>101</v>
      </c>
      <c r="B53" s="53" t="s">
        <v>93</v>
      </c>
      <c r="C53" s="53" t="s">
        <v>214</v>
      </c>
      <c r="D53" s="54" t="s">
        <v>6</v>
      </c>
      <c r="E53" s="17"/>
      <c r="F53" s="72">
        <v>0</v>
      </c>
    </row>
    <row r="54" spans="1:6" ht="15">
      <c r="A54" s="52">
        <v>115</v>
      </c>
      <c r="B54" s="53" t="s">
        <v>221</v>
      </c>
      <c r="C54" s="53" t="s">
        <v>156</v>
      </c>
      <c r="D54" s="54" t="s">
        <v>24</v>
      </c>
      <c r="E54" s="17"/>
      <c r="F54" s="72">
        <v>0</v>
      </c>
    </row>
    <row r="55" spans="1:6" ht="15">
      <c r="A55" s="52">
        <v>198</v>
      </c>
      <c r="B55" s="53" t="s">
        <v>103</v>
      </c>
      <c r="C55" s="53" t="s">
        <v>258</v>
      </c>
      <c r="D55" s="54" t="s">
        <v>257</v>
      </c>
      <c r="E55" s="17"/>
      <c r="F55" s="72">
        <v>0</v>
      </c>
    </row>
    <row r="56" spans="1:6" ht="15">
      <c r="A56" s="52">
        <v>199</v>
      </c>
      <c r="B56" s="53" t="s">
        <v>126</v>
      </c>
      <c r="C56" s="53" t="s">
        <v>101</v>
      </c>
      <c r="D56" s="54" t="s">
        <v>257</v>
      </c>
      <c r="E56" s="17"/>
      <c r="F56" s="72">
        <v>0</v>
      </c>
    </row>
    <row r="57" spans="1:6" s="47" customFormat="1" ht="15">
      <c r="A57" s="52">
        <v>308</v>
      </c>
      <c r="B57" s="53" t="s">
        <v>90</v>
      </c>
      <c r="C57" s="53" t="s">
        <v>229</v>
      </c>
      <c r="D57" s="54" t="s">
        <v>255</v>
      </c>
      <c r="E57" s="17"/>
      <c r="F57" s="72">
        <v>0</v>
      </c>
    </row>
    <row r="58" spans="1:6" ht="15">
      <c r="A58" s="16"/>
      <c r="B58" s="17"/>
      <c r="C58" s="17"/>
      <c r="D58" s="17"/>
      <c r="E58" s="17"/>
      <c r="F58" s="72">
        <v>0</v>
      </c>
    </row>
    <row r="59" spans="1:6" ht="15">
      <c r="A59" s="16"/>
      <c r="B59" s="17"/>
      <c r="C59" s="17"/>
      <c r="D59" s="17"/>
      <c r="E59" s="17"/>
      <c r="F59" s="72">
        <v>0</v>
      </c>
    </row>
    <row r="60" spans="1:6" ht="15">
      <c r="A60" s="16"/>
      <c r="B60" s="17"/>
      <c r="C60" s="17"/>
      <c r="D60" s="17"/>
      <c r="E60" s="17"/>
      <c r="F60" s="72">
        <v>0</v>
      </c>
    </row>
    <row r="61" spans="1:6" ht="15">
      <c r="A61" s="16"/>
      <c r="B61" s="17"/>
      <c r="C61" s="17"/>
      <c r="D61" s="17"/>
      <c r="E61" s="17"/>
      <c r="F61" s="17"/>
    </row>
    <row r="62" spans="1:6" ht="15">
      <c r="A62" s="16"/>
      <c r="B62" s="17"/>
      <c r="C62" s="17"/>
      <c r="D62" s="17"/>
      <c r="E62" s="17"/>
      <c r="F62" s="17"/>
    </row>
    <row r="63" spans="1:6" ht="15">
      <c r="A63" s="16"/>
      <c r="B63" s="17"/>
      <c r="C63" s="17"/>
      <c r="D63" s="17"/>
      <c r="E63" s="17"/>
      <c r="F63" s="17"/>
    </row>
    <row r="64" spans="1:6" ht="15">
      <c r="A64" s="16"/>
      <c r="B64" s="17"/>
      <c r="C64" s="17"/>
      <c r="D64" s="17"/>
      <c r="E64" s="17"/>
      <c r="F64" s="17"/>
    </row>
    <row r="65" spans="1:6" ht="15">
      <c r="A65" s="16"/>
      <c r="B65" s="17"/>
      <c r="C65" s="17"/>
      <c r="D65" s="17"/>
      <c r="E65" s="17"/>
      <c r="F65" s="17"/>
    </row>
    <row r="66" spans="1:6" ht="15">
      <c r="A66" s="16"/>
      <c r="B66" s="17"/>
      <c r="C66" s="17"/>
      <c r="D66" s="17"/>
      <c r="E66" s="17"/>
      <c r="F66" s="17"/>
    </row>
    <row r="67" spans="1:6" ht="15">
      <c r="A67" s="16"/>
      <c r="B67" s="17"/>
      <c r="C67" s="17"/>
      <c r="D67" s="17"/>
      <c r="E67" s="17"/>
      <c r="F67" s="17"/>
    </row>
    <row r="68" spans="1:6" ht="15">
      <c r="A68" s="16"/>
      <c r="B68" s="17"/>
      <c r="C68" s="17"/>
      <c r="D68" s="17"/>
      <c r="E68" s="17"/>
      <c r="F68" s="17"/>
    </row>
    <row r="69" spans="1:6" ht="15">
      <c r="A69" s="16"/>
      <c r="B69" s="17"/>
      <c r="C69" s="17"/>
      <c r="D69" s="17"/>
      <c r="E69" s="17"/>
      <c r="F69" s="17"/>
    </row>
    <row r="70" spans="1:6" ht="15">
      <c r="A70" s="16"/>
      <c r="B70" s="17"/>
      <c r="C70" s="17"/>
      <c r="D70" s="17"/>
      <c r="E70" s="17"/>
      <c r="F70" s="17"/>
    </row>
    <row r="71" spans="1:6" ht="15">
      <c r="A71" s="16"/>
      <c r="B71" s="17"/>
      <c r="C71" s="18"/>
      <c r="D71" s="18"/>
      <c r="E71" s="17"/>
      <c r="F71" s="17"/>
    </row>
    <row r="72" spans="1:6" ht="15">
      <c r="A72" s="16"/>
      <c r="B72" s="17"/>
      <c r="C72" s="18"/>
      <c r="D72" s="18"/>
      <c r="E72" s="17"/>
      <c r="F72" s="17"/>
    </row>
    <row r="73" spans="1:6" ht="15">
      <c r="A73" s="16"/>
      <c r="B73" s="17"/>
      <c r="C73" s="18"/>
      <c r="D73" s="18"/>
      <c r="E73" s="17"/>
      <c r="F73" s="17"/>
    </row>
    <row r="74" spans="1:6" ht="15">
      <c r="A74" s="16"/>
      <c r="B74" s="17"/>
      <c r="C74" s="18"/>
      <c r="D74" s="18"/>
      <c r="E74" s="17"/>
      <c r="F74" s="17"/>
    </row>
    <row r="75" spans="1:6" ht="15">
      <c r="A75" s="16"/>
      <c r="B75" s="17"/>
      <c r="C75" s="18"/>
      <c r="D75" s="18"/>
      <c r="E75" s="17"/>
      <c r="F75" s="17"/>
    </row>
    <row r="76" spans="1:6" ht="15">
      <c r="A76" s="16"/>
      <c r="B76" s="17"/>
      <c r="C76" s="17"/>
      <c r="D76" s="17"/>
      <c r="E76" s="17"/>
      <c r="F76" s="17"/>
    </row>
    <row r="77" spans="1:6" ht="15">
      <c r="A77" s="16"/>
      <c r="B77" s="17"/>
      <c r="C77" s="17"/>
      <c r="D77" s="17"/>
      <c r="E77" s="17"/>
      <c r="F77" s="17"/>
    </row>
    <row r="78" spans="1:6" ht="15">
      <c r="A78" s="16"/>
      <c r="B78" s="17"/>
      <c r="C78" s="17"/>
      <c r="D78" s="17"/>
      <c r="E78" s="17"/>
      <c r="F78" s="17"/>
    </row>
    <row r="79" spans="1:6" ht="15">
      <c r="A79" s="16"/>
      <c r="B79" s="17"/>
      <c r="C79" s="17"/>
      <c r="D79" s="17"/>
      <c r="E79" s="17"/>
      <c r="F79" s="17"/>
    </row>
    <row r="80" spans="1:6" ht="15">
      <c r="A80" s="16"/>
      <c r="B80" s="17"/>
      <c r="C80" s="18"/>
      <c r="D80" s="18"/>
      <c r="E80" s="17"/>
      <c r="F80" s="17"/>
    </row>
    <row r="81" spans="1:6" ht="15">
      <c r="A81" s="16"/>
      <c r="B81" s="17"/>
      <c r="C81" s="18"/>
      <c r="D81" s="18"/>
      <c r="E81" s="17"/>
      <c r="F81" s="17"/>
    </row>
    <row r="82" spans="1:6" ht="15">
      <c r="A82" s="16"/>
      <c r="B82" s="17"/>
      <c r="C82" s="17"/>
      <c r="D82" s="17"/>
      <c r="E82" s="17"/>
      <c r="F82" s="17"/>
    </row>
    <row r="83" spans="1:6" ht="15">
      <c r="A83" s="16"/>
      <c r="B83" s="17"/>
      <c r="C83" s="17"/>
      <c r="D83" s="17"/>
      <c r="E83" s="17"/>
      <c r="F83" s="17"/>
    </row>
    <row r="84" spans="1:6" ht="15">
      <c r="A84" s="16"/>
      <c r="B84" s="17"/>
      <c r="C84" s="17"/>
      <c r="D84" s="17"/>
      <c r="E84" s="17"/>
      <c r="F84" s="17"/>
    </row>
    <row r="85" spans="1:6" ht="15">
      <c r="A85" s="16"/>
      <c r="B85" s="17"/>
      <c r="C85" s="17"/>
      <c r="D85" s="17"/>
      <c r="E85" s="17"/>
      <c r="F85" s="17"/>
    </row>
    <row r="86" spans="1:6" ht="15">
      <c r="A86" s="16"/>
      <c r="B86" s="17"/>
      <c r="C86" s="17"/>
      <c r="D86" s="17"/>
      <c r="E86" s="17"/>
      <c r="F86" s="17"/>
    </row>
    <row r="87" spans="1:6" ht="15">
      <c r="A87" s="16"/>
      <c r="B87" s="17"/>
      <c r="C87" s="17"/>
      <c r="D87" s="17"/>
      <c r="E87" s="17"/>
      <c r="F87" s="17"/>
    </row>
    <row r="88" spans="1:6" ht="15">
      <c r="A88" s="16"/>
      <c r="B88" s="17"/>
      <c r="C88" s="17"/>
      <c r="D88" s="17"/>
      <c r="E88" s="17"/>
      <c r="F88" s="17"/>
    </row>
    <row r="89" spans="1:6" ht="15">
      <c r="A89" s="16"/>
      <c r="B89" s="17"/>
      <c r="C89" s="17"/>
      <c r="D89" s="17"/>
      <c r="E89" s="17"/>
      <c r="F89" s="17"/>
    </row>
    <row r="90" spans="1:6" ht="15">
      <c r="A90" s="16"/>
      <c r="B90" s="17"/>
      <c r="C90" s="17"/>
      <c r="D90" s="17"/>
      <c r="E90" s="17"/>
      <c r="F90" s="17"/>
    </row>
    <row r="91" spans="1:6" ht="15">
      <c r="A91" s="16"/>
      <c r="B91" s="17"/>
      <c r="C91" s="17"/>
      <c r="D91" s="17"/>
      <c r="E91" s="17"/>
      <c r="F91" s="17"/>
    </row>
    <row r="92" spans="1:6" ht="15">
      <c r="A92" s="16"/>
      <c r="B92" s="17"/>
      <c r="C92" s="17"/>
      <c r="D92" s="17"/>
      <c r="E92" s="17"/>
      <c r="F92" s="17"/>
    </row>
    <row r="93" spans="1:6" ht="15">
      <c r="A93" s="16"/>
      <c r="B93" s="17"/>
      <c r="C93" s="17"/>
      <c r="D93" s="17"/>
      <c r="E93" s="17"/>
      <c r="F93" s="17"/>
    </row>
    <row r="94" spans="5:6" ht="15">
      <c r="E94" s="17"/>
      <c r="F94" s="17"/>
    </row>
    <row r="95" spans="5:6" ht="15">
      <c r="E95" s="17"/>
      <c r="F95" s="17"/>
    </row>
    <row r="96" spans="5:6" ht="15">
      <c r="E96" s="17"/>
      <c r="F96" s="17"/>
    </row>
    <row r="97" spans="5:6" ht="15">
      <c r="E97" s="17"/>
      <c r="F97" s="17"/>
    </row>
    <row r="98" spans="5:6" ht="15">
      <c r="E98" s="17"/>
      <c r="F98" s="17"/>
    </row>
    <row r="99" spans="5:6" ht="15">
      <c r="E99" s="17"/>
      <c r="F99" s="17"/>
    </row>
    <row r="100" spans="5:6" ht="15">
      <c r="E100" s="17"/>
      <c r="F100" s="17"/>
    </row>
    <row r="101" spans="5:6" ht="15">
      <c r="E101" s="17"/>
      <c r="F101" s="17"/>
    </row>
    <row r="102" spans="5:6" ht="15">
      <c r="E102" s="17"/>
      <c r="F102" s="17"/>
    </row>
    <row r="103" spans="5:6" ht="15">
      <c r="E103" s="17"/>
      <c r="F103" s="17"/>
    </row>
  </sheetData>
  <sheetProtection password="DD19" sheet="1"/>
  <mergeCells count="1">
    <mergeCell ref="A1:F1"/>
  </mergeCells>
  <printOptions/>
  <pageMargins left="0.7" right="0.7" top="0.75" bottom="0.75" header="0.3" footer="0.3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11.421875" style="22" customWidth="1"/>
    <col min="2" max="2" width="12.8515625" style="22" customWidth="1"/>
    <col min="3" max="3" width="15.28125" style="22" customWidth="1"/>
    <col min="4" max="4" width="13.140625" style="22" customWidth="1"/>
    <col min="5" max="5" width="24.28125" style="22" customWidth="1"/>
    <col min="6" max="6" width="14.140625" style="22" customWidth="1"/>
    <col min="7" max="7" width="13.57421875" style="22" customWidth="1"/>
    <col min="8" max="8" width="13.7109375" style="22" customWidth="1"/>
    <col min="9" max="9" width="15.8515625" style="22" customWidth="1"/>
    <col min="10" max="16384" width="11.421875" style="22" customWidth="1"/>
  </cols>
  <sheetData>
    <row r="1" spans="1:9" ht="51.75" customHeight="1">
      <c r="A1" s="93" t="s">
        <v>383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" t="s">
        <v>39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77</v>
      </c>
      <c r="G2" s="7" t="s">
        <v>78</v>
      </c>
      <c r="H2" s="7" t="s">
        <v>80</v>
      </c>
      <c r="I2" s="7" t="s">
        <v>79</v>
      </c>
    </row>
    <row r="3" spans="1:9" ht="15">
      <c r="A3" s="17">
        <v>1</v>
      </c>
      <c r="B3" s="23">
        <v>99</v>
      </c>
      <c r="C3" s="24" t="s">
        <v>18</v>
      </c>
      <c r="D3" s="24" t="s">
        <v>213</v>
      </c>
      <c r="E3" s="25" t="s">
        <v>6</v>
      </c>
      <c r="F3" s="17">
        <f>'Benjamins DH'!I15</f>
        <v>155</v>
      </c>
      <c r="G3" s="17">
        <f>'Benjamins Trial'!P16</f>
        <v>181</v>
      </c>
      <c r="H3" s="73">
        <v>181</v>
      </c>
      <c r="I3" s="17">
        <f aca="true" t="shared" si="0" ref="I3:I34">SUM(F3:H3)</f>
        <v>517</v>
      </c>
    </row>
    <row r="4" spans="1:9" ht="15">
      <c r="A4" s="17">
        <v>2</v>
      </c>
      <c r="B4" s="23">
        <v>41</v>
      </c>
      <c r="C4" s="24" t="s">
        <v>74</v>
      </c>
      <c r="D4" s="24" t="s">
        <v>123</v>
      </c>
      <c r="E4" s="25" t="s">
        <v>71</v>
      </c>
      <c r="F4" s="17">
        <f>'Benjamins DH'!I6</f>
        <v>181</v>
      </c>
      <c r="G4" s="17">
        <f>'Benjamins Trial'!P6</f>
        <v>200</v>
      </c>
      <c r="H4" s="73">
        <v>136</v>
      </c>
      <c r="I4" s="17">
        <f t="shared" si="0"/>
        <v>517</v>
      </c>
    </row>
    <row r="5" spans="1:9" ht="15">
      <c r="A5" s="17">
        <v>3</v>
      </c>
      <c r="B5" s="16">
        <v>196</v>
      </c>
      <c r="C5" s="17" t="s">
        <v>277</v>
      </c>
      <c r="D5" s="18" t="s">
        <v>227</v>
      </c>
      <c r="E5" s="18" t="s">
        <v>278</v>
      </c>
      <c r="F5" s="17">
        <f>'Benjamins DH'!I30</f>
        <v>166</v>
      </c>
      <c r="G5" s="17">
        <f>'Benjamins Trial'!P33</f>
        <v>145</v>
      </c>
      <c r="H5" s="73">
        <v>160</v>
      </c>
      <c r="I5" s="17">
        <f t="shared" si="0"/>
        <v>471</v>
      </c>
    </row>
    <row r="6" spans="1:9" ht="15">
      <c r="A6" s="17">
        <v>4</v>
      </c>
      <c r="B6" s="23">
        <v>108</v>
      </c>
      <c r="C6" s="24" t="s">
        <v>11</v>
      </c>
      <c r="D6" s="24" t="s">
        <v>220</v>
      </c>
      <c r="E6" s="25" t="s">
        <v>6</v>
      </c>
      <c r="F6" s="17">
        <f>'Benjamins DH'!I21</f>
        <v>173</v>
      </c>
      <c r="G6" s="17">
        <f>'Benjamins Trial'!P22</f>
        <v>124</v>
      </c>
      <c r="H6" s="73">
        <v>173</v>
      </c>
      <c r="I6" s="17">
        <f t="shared" si="0"/>
        <v>470</v>
      </c>
    </row>
    <row r="7" spans="1:9" ht="15">
      <c r="A7" s="17">
        <v>5</v>
      </c>
      <c r="B7" s="23">
        <v>70</v>
      </c>
      <c r="C7" s="24" t="s">
        <v>81</v>
      </c>
      <c r="D7" s="24" t="s">
        <v>213</v>
      </c>
      <c r="E7" s="25" t="s">
        <v>157</v>
      </c>
      <c r="F7" s="17">
        <f>'Benjamins DH'!I9</f>
        <v>200</v>
      </c>
      <c r="G7" s="17">
        <f>'Benjamins Trial'!P9</f>
        <v>190</v>
      </c>
      <c r="H7" s="73">
        <v>74</v>
      </c>
      <c r="I7" s="17">
        <f t="shared" si="0"/>
        <v>464</v>
      </c>
    </row>
    <row r="8" spans="1:9" ht="15">
      <c r="A8" s="17">
        <v>6</v>
      </c>
      <c r="B8" s="23">
        <v>107</v>
      </c>
      <c r="C8" s="24" t="s">
        <v>68</v>
      </c>
      <c r="D8" s="24" t="s">
        <v>47</v>
      </c>
      <c r="E8" s="25" t="s">
        <v>6</v>
      </c>
      <c r="F8" s="17">
        <f>'Benjamins DH'!I20</f>
        <v>190</v>
      </c>
      <c r="G8" s="17">
        <f>'Benjamins Trial'!P21</f>
        <v>140</v>
      </c>
      <c r="H8" s="73">
        <v>132</v>
      </c>
      <c r="I8" s="17">
        <f t="shared" si="0"/>
        <v>462</v>
      </c>
    </row>
    <row r="9" spans="1:9" ht="15">
      <c r="A9" s="17">
        <v>7</v>
      </c>
      <c r="B9" s="16">
        <v>117</v>
      </c>
      <c r="C9" s="17" t="s">
        <v>275</v>
      </c>
      <c r="D9" s="17" t="s">
        <v>276</v>
      </c>
      <c r="E9" s="17" t="s">
        <v>24</v>
      </c>
      <c r="F9" s="17">
        <f>'Benjamins DH'!I24</f>
        <v>140</v>
      </c>
      <c r="G9" s="17">
        <f>'Benjamins Trial'!P25</f>
        <v>166</v>
      </c>
      <c r="H9" s="73">
        <v>145</v>
      </c>
      <c r="I9" s="17">
        <f t="shared" si="0"/>
        <v>451</v>
      </c>
    </row>
    <row r="10" spans="1:9" ht="15">
      <c r="A10" s="17">
        <v>8</v>
      </c>
      <c r="B10" s="23">
        <v>6</v>
      </c>
      <c r="C10" s="24" t="s">
        <v>84</v>
      </c>
      <c r="D10" s="24" t="s">
        <v>150</v>
      </c>
      <c r="E10" s="25" t="s">
        <v>160</v>
      </c>
      <c r="F10" s="17">
        <f>'Benjamins DH'!I4</f>
        <v>150</v>
      </c>
      <c r="G10" s="17">
        <f>'Benjamins Trial'!P4</f>
        <v>173</v>
      </c>
      <c r="H10" s="73">
        <v>120</v>
      </c>
      <c r="I10" s="17">
        <f t="shared" si="0"/>
        <v>443</v>
      </c>
    </row>
    <row r="11" spans="1:9" ht="15">
      <c r="A11" s="17">
        <v>9</v>
      </c>
      <c r="B11" s="23">
        <v>152</v>
      </c>
      <c r="C11" s="24" t="s">
        <v>211</v>
      </c>
      <c r="D11" s="24" t="s">
        <v>156</v>
      </c>
      <c r="E11" s="25" t="s">
        <v>212</v>
      </c>
      <c r="F11" s="17">
        <f>'Benjamins DH'!I27</f>
        <v>132</v>
      </c>
      <c r="G11" s="17">
        <f>'Benjamins Trial'!P28</f>
        <v>136</v>
      </c>
      <c r="H11" s="73">
        <v>155</v>
      </c>
      <c r="I11" s="17">
        <f t="shared" si="0"/>
        <v>423</v>
      </c>
    </row>
    <row r="12" spans="1:9" ht="15">
      <c r="A12" s="17">
        <v>10</v>
      </c>
      <c r="B12" s="23">
        <v>116</v>
      </c>
      <c r="C12" s="24" t="s">
        <v>222</v>
      </c>
      <c r="D12" s="24" t="s">
        <v>21</v>
      </c>
      <c r="E12" s="25" t="s">
        <v>24</v>
      </c>
      <c r="F12" s="17">
        <f>'Benjamins DH'!I23</f>
        <v>136</v>
      </c>
      <c r="G12" s="17">
        <f>'Benjamins Trial'!P24</f>
        <v>150</v>
      </c>
      <c r="H12" s="73">
        <v>98</v>
      </c>
      <c r="I12" s="17">
        <f t="shared" si="0"/>
        <v>384</v>
      </c>
    </row>
    <row r="13" spans="1:9" ht="15">
      <c r="A13" s="17">
        <v>11</v>
      </c>
      <c r="B13" s="23">
        <v>103</v>
      </c>
      <c r="C13" s="24" t="s">
        <v>56</v>
      </c>
      <c r="D13" s="24" t="s">
        <v>102</v>
      </c>
      <c r="E13" s="25" t="s">
        <v>6</v>
      </c>
      <c r="F13" s="17">
        <f>'Benjamins DH'!I18</f>
        <v>160</v>
      </c>
      <c r="G13" s="17">
        <f>'Benjamins Trial'!P19</f>
        <v>98</v>
      </c>
      <c r="H13" s="73">
        <v>108</v>
      </c>
      <c r="I13" s="17">
        <f t="shared" si="0"/>
        <v>366</v>
      </c>
    </row>
    <row r="14" spans="1:9" ht="15">
      <c r="A14" s="17">
        <v>12</v>
      </c>
      <c r="B14" s="23">
        <v>102</v>
      </c>
      <c r="C14" s="24" t="s">
        <v>92</v>
      </c>
      <c r="D14" s="24" t="s">
        <v>215</v>
      </c>
      <c r="E14" s="25" t="s">
        <v>6</v>
      </c>
      <c r="F14" s="17">
        <f>'Benjamins DH'!I17</f>
        <v>112</v>
      </c>
      <c r="G14" s="17">
        <f>'Benjamins Trial'!P18</f>
        <v>112</v>
      </c>
      <c r="H14" s="73">
        <v>140</v>
      </c>
      <c r="I14" s="17">
        <f t="shared" si="0"/>
        <v>364</v>
      </c>
    </row>
    <row r="15" spans="1:9" ht="15">
      <c r="A15" s="17">
        <v>13</v>
      </c>
      <c r="B15" s="23">
        <v>93</v>
      </c>
      <c r="C15" s="24" t="s">
        <v>87</v>
      </c>
      <c r="D15" s="24" t="s">
        <v>72</v>
      </c>
      <c r="E15" s="25" t="s">
        <v>256</v>
      </c>
      <c r="F15" s="17">
        <f>'Benjamins DH'!I13</f>
        <v>92</v>
      </c>
      <c r="G15" s="17">
        <f>'Benjamins Trial'!P14</f>
        <v>120</v>
      </c>
      <c r="H15" s="73">
        <v>150</v>
      </c>
      <c r="I15" s="17">
        <f t="shared" si="0"/>
        <v>362</v>
      </c>
    </row>
    <row r="16" spans="1:9" ht="15">
      <c r="A16" s="17">
        <v>14</v>
      </c>
      <c r="B16" s="23">
        <v>91</v>
      </c>
      <c r="C16" s="24" t="s">
        <v>96</v>
      </c>
      <c r="D16" s="24" t="s">
        <v>23</v>
      </c>
      <c r="E16" s="25" t="s">
        <v>256</v>
      </c>
      <c r="F16" s="17">
        <f>'Benjamins DH'!I12</f>
        <v>124</v>
      </c>
      <c r="G16" s="17">
        <f>'Benjamins Trial'!P13</f>
        <v>132</v>
      </c>
      <c r="H16" s="73">
        <v>96</v>
      </c>
      <c r="I16" s="17">
        <f t="shared" si="0"/>
        <v>352</v>
      </c>
    </row>
    <row r="17" spans="1:9" ht="15">
      <c r="A17" s="17">
        <v>15</v>
      </c>
      <c r="B17" s="33">
        <v>312</v>
      </c>
      <c r="C17" s="34" t="s">
        <v>82</v>
      </c>
      <c r="D17" s="34" t="s">
        <v>83</v>
      </c>
      <c r="E17" s="35" t="s">
        <v>256</v>
      </c>
      <c r="F17" s="10">
        <f>'Benjamins DH'!I35</f>
        <v>104</v>
      </c>
      <c r="G17" s="10">
        <f>'Benjamins Trial'!P38</f>
        <v>155</v>
      </c>
      <c r="H17" s="75">
        <v>92</v>
      </c>
      <c r="I17" s="10">
        <f t="shared" si="0"/>
        <v>351</v>
      </c>
    </row>
    <row r="18" spans="1:9" ht="15">
      <c r="A18" s="17">
        <v>16</v>
      </c>
      <c r="B18" s="16">
        <v>159</v>
      </c>
      <c r="C18" s="17" t="s">
        <v>295</v>
      </c>
      <c r="D18" s="18" t="s">
        <v>156</v>
      </c>
      <c r="E18" s="18" t="s">
        <v>212</v>
      </c>
      <c r="F18" s="17">
        <f>'Benjamins DH'!I42</f>
        <v>0</v>
      </c>
      <c r="G18" s="17">
        <f>'Benjamins Trial'!P32</f>
        <v>160</v>
      </c>
      <c r="H18" s="73">
        <v>190</v>
      </c>
      <c r="I18" s="17">
        <f t="shared" si="0"/>
        <v>350</v>
      </c>
    </row>
    <row r="19" spans="1:9" ht="15">
      <c r="A19" s="17">
        <v>17</v>
      </c>
      <c r="B19" s="23">
        <v>119</v>
      </c>
      <c r="C19" s="24" t="s">
        <v>226</v>
      </c>
      <c r="D19" s="24" t="s">
        <v>227</v>
      </c>
      <c r="E19" s="25" t="s">
        <v>24</v>
      </c>
      <c r="F19" s="17">
        <f>'Benjamins DH'!I26</f>
        <v>108</v>
      </c>
      <c r="G19" s="17">
        <f>'Benjamins Trial'!P27</f>
        <v>104</v>
      </c>
      <c r="H19" s="73">
        <v>124</v>
      </c>
      <c r="I19" s="17">
        <f t="shared" si="0"/>
        <v>336</v>
      </c>
    </row>
    <row r="20" spans="1:9" ht="15">
      <c r="A20" s="17">
        <v>18</v>
      </c>
      <c r="B20" s="23">
        <v>49</v>
      </c>
      <c r="C20" s="24" t="s">
        <v>85</v>
      </c>
      <c r="D20" s="24" t="s">
        <v>210</v>
      </c>
      <c r="E20" s="25" t="s">
        <v>146</v>
      </c>
      <c r="F20" s="17">
        <f>'Benjamins DH'!I8</f>
        <v>128</v>
      </c>
      <c r="G20" s="17">
        <f>'Benjamins Trial'!P8</f>
        <v>82</v>
      </c>
      <c r="H20" s="73">
        <v>104</v>
      </c>
      <c r="I20" s="17">
        <f t="shared" si="0"/>
        <v>314</v>
      </c>
    </row>
    <row r="21" spans="1:9" ht="15">
      <c r="A21" s="17">
        <v>19</v>
      </c>
      <c r="B21" s="16">
        <v>156</v>
      </c>
      <c r="C21" s="17" t="s">
        <v>281</v>
      </c>
      <c r="D21" s="17" t="s">
        <v>273</v>
      </c>
      <c r="E21" s="17" t="s">
        <v>274</v>
      </c>
      <c r="F21" s="17">
        <f>'Benjamins DH'!I29</f>
        <v>100</v>
      </c>
      <c r="G21" s="17">
        <f>'Benjamins Trial'!P30</f>
        <v>96</v>
      </c>
      <c r="H21" s="73">
        <v>116</v>
      </c>
      <c r="I21" s="17">
        <f t="shared" si="0"/>
        <v>312</v>
      </c>
    </row>
    <row r="22" spans="1:9" ht="15">
      <c r="A22" s="17">
        <v>20</v>
      </c>
      <c r="B22" s="33">
        <v>306</v>
      </c>
      <c r="C22" s="34" t="s">
        <v>85</v>
      </c>
      <c r="D22" s="34" t="s">
        <v>86</v>
      </c>
      <c r="E22" s="35" t="s">
        <v>146</v>
      </c>
      <c r="F22" s="10">
        <f>'Benjamins DH'!I33</f>
        <v>120</v>
      </c>
      <c r="G22" s="10">
        <f>'Benjamins Trial'!P36</f>
        <v>90</v>
      </c>
      <c r="H22" s="75">
        <v>94</v>
      </c>
      <c r="I22" s="10">
        <f t="shared" si="0"/>
        <v>304</v>
      </c>
    </row>
    <row r="23" spans="1:9" ht="15">
      <c r="A23" s="17">
        <v>21</v>
      </c>
      <c r="B23" s="23">
        <v>98</v>
      </c>
      <c r="C23" s="24" t="s">
        <v>94</v>
      </c>
      <c r="D23" s="24" t="s">
        <v>177</v>
      </c>
      <c r="E23" s="25" t="s">
        <v>6</v>
      </c>
      <c r="F23" s="17">
        <f>'Benjamins DH'!I14</f>
        <v>116</v>
      </c>
      <c r="G23" s="17">
        <f>'Benjamins Trial'!P15</f>
        <v>74</v>
      </c>
      <c r="H23" s="73">
        <v>88</v>
      </c>
      <c r="I23" s="17">
        <f t="shared" si="0"/>
        <v>278</v>
      </c>
    </row>
    <row r="24" spans="1:9" ht="15">
      <c r="A24" s="17">
        <v>22</v>
      </c>
      <c r="B24" s="23">
        <v>9</v>
      </c>
      <c r="C24" s="24" t="s">
        <v>99</v>
      </c>
      <c r="D24" s="24" t="s">
        <v>145</v>
      </c>
      <c r="E24" s="25" t="s">
        <v>160</v>
      </c>
      <c r="F24" s="17">
        <f>'Benjamins DH'!I5</f>
        <v>88</v>
      </c>
      <c r="G24" s="17">
        <f>'Benjamins Trial'!P5</f>
        <v>108</v>
      </c>
      <c r="H24" s="73">
        <v>78</v>
      </c>
      <c r="I24" s="17">
        <f t="shared" si="0"/>
        <v>274</v>
      </c>
    </row>
    <row r="25" spans="1:9" ht="15">
      <c r="A25" s="17">
        <v>23</v>
      </c>
      <c r="B25" s="33">
        <v>315</v>
      </c>
      <c r="C25" s="34" t="s">
        <v>56</v>
      </c>
      <c r="D25" s="34" t="s">
        <v>217</v>
      </c>
      <c r="E25" s="35" t="s">
        <v>6</v>
      </c>
      <c r="F25" s="10">
        <f>'Benjamins DH'!I37</f>
        <v>76</v>
      </c>
      <c r="G25" s="10">
        <f>'Benjamins Trial'!P40</f>
        <v>116</v>
      </c>
      <c r="H25" s="75">
        <v>68</v>
      </c>
      <c r="I25" s="10">
        <f t="shared" si="0"/>
        <v>260</v>
      </c>
    </row>
    <row r="26" spans="1:9" ht="15">
      <c r="A26" s="17">
        <v>24</v>
      </c>
      <c r="B26" s="33">
        <v>314</v>
      </c>
      <c r="C26" s="34" t="s">
        <v>56</v>
      </c>
      <c r="D26" s="34" t="s">
        <v>216</v>
      </c>
      <c r="E26" s="35" t="s">
        <v>6</v>
      </c>
      <c r="F26" s="10">
        <f>'Benjamins DH'!I36</f>
        <v>77</v>
      </c>
      <c r="G26" s="10">
        <f>'Benjamins Trial'!P39</f>
        <v>128</v>
      </c>
      <c r="H26" s="75">
        <v>50</v>
      </c>
      <c r="I26" s="10">
        <f t="shared" si="0"/>
        <v>255</v>
      </c>
    </row>
    <row r="27" spans="1:9" ht="15">
      <c r="A27" s="17">
        <v>25</v>
      </c>
      <c r="B27" s="23">
        <v>106</v>
      </c>
      <c r="C27" s="24" t="s">
        <v>88</v>
      </c>
      <c r="D27" s="24" t="s">
        <v>89</v>
      </c>
      <c r="E27" s="25" t="s">
        <v>6</v>
      </c>
      <c r="F27" s="17">
        <f>'Benjamins DH'!I19</f>
        <v>90</v>
      </c>
      <c r="G27" s="17">
        <f>'Benjamins Trial'!P20</f>
        <v>84</v>
      </c>
      <c r="H27" s="73">
        <v>70</v>
      </c>
      <c r="I27" s="17">
        <f t="shared" si="0"/>
        <v>244</v>
      </c>
    </row>
    <row r="28" spans="1:9" ht="15">
      <c r="A28" s="17">
        <v>26</v>
      </c>
      <c r="B28" s="23">
        <v>47</v>
      </c>
      <c r="C28" s="24" t="s">
        <v>91</v>
      </c>
      <c r="D28" s="24" t="s">
        <v>107</v>
      </c>
      <c r="E28" s="25" t="s">
        <v>146</v>
      </c>
      <c r="F28" s="17">
        <f>'Benjamins DH'!I7</f>
        <v>82</v>
      </c>
      <c r="G28" s="17">
        <f>'Benjamins Trial'!P7</f>
        <v>76</v>
      </c>
      <c r="H28" s="73">
        <v>84</v>
      </c>
      <c r="I28" s="17">
        <f t="shared" si="0"/>
        <v>242</v>
      </c>
    </row>
    <row r="29" spans="1:9" ht="15">
      <c r="A29" s="17">
        <v>27</v>
      </c>
      <c r="B29" s="33">
        <v>317</v>
      </c>
      <c r="C29" s="34" t="s">
        <v>224</v>
      </c>
      <c r="D29" s="34" t="s">
        <v>225</v>
      </c>
      <c r="E29" s="35" t="s">
        <v>24</v>
      </c>
      <c r="F29" s="10">
        <f>'Benjamins DH'!I38</f>
        <v>79</v>
      </c>
      <c r="G29" s="10">
        <f>'Benjamins Trial'!P42</f>
        <v>92</v>
      </c>
      <c r="H29" s="75">
        <v>49</v>
      </c>
      <c r="I29" s="10">
        <f t="shared" si="0"/>
        <v>220</v>
      </c>
    </row>
    <row r="30" spans="1:9" ht="15">
      <c r="A30" s="17">
        <v>28</v>
      </c>
      <c r="B30" s="23">
        <v>72</v>
      </c>
      <c r="C30" s="24" t="s">
        <v>333</v>
      </c>
      <c r="D30" s="24" t="s">
        <v>334</v>
      </c>
      <c r="E30" s="25" t="s">
        <v>157</v>
      </c>
      <c r="F30" s="17">
        <v>0</v>
      </c>
      <c r="G30" s="17">
        <v>0</v>
      </c>
      <c r="H30" s="73">
        <v>200</v>
      </c>
      <c r="I30" s="17">
        <f t="shared" si="0"/>
        <v>200</v>
      </c>
    </row>
    <row r="31" spans="1:9" ht="15">
      <c r="A31" s="17">
        <v>29</v>
      </c>
      <c r="B31" s="23">
        <v>118</v>
      </c>
      <c r="C31" s="24" t="s">
        <v>223</v>
      </c>
      <c r="D31" s="24" t="s">
        <v>101</v>
      </c>
      <c r="E31" s="25" t="s">
        <v>24</v>
      </c>
      <c r="F31" s="17">
        <f>'Benjamins DH'!I25</f>
        <v>73</v>
      </c>
      <c r="G31" s="17">
        <f>'Benjamins Trial'!P26</f>
        <v>78</v>
      </c>
      <c r="H31" s="73">
        <v>48</v>
      </c>
      <c r="I31" s="17">
        <f t="shared" si="0"/>
        <v>199</v>
      </c>
    </row>
    <row r="32" spans="1:9" ht="15">
      <c r="A32" s="17">
        <v>30</v>
      </c>
      <c r="B32" s="23">
        <v>2</v>
      </c>
      <c r="C32" s="24" t="s">
        <v>95</v>
      </c>
      <c r="D32" s="24" t="s">
        <v>176</v>
      </c>
      <c r="E32" s="25" t="s">
        <v>160</v>
      </c>
      <c r="F32" s="17">
        <f>'Benjamins DH'!I2</f>
        <v>96</v>
      </c>
      <c r="G32" s="17">
        <f>'Benjamins Trial'!P2</f>
        <v>0</v>
      </c>
      <c r="H32" s="73">
        <v>100</v>
      </c>
      <c r="I32" s="17">
        <f t="shared" si="0"/>
        <v>196</v>
      </c>
    </row>
    <row r="33" spans="1:9" ht="15">
      <c r="A33" s="17">
        <v>31</v>
      </c>
      <c r="B33" s="23">
        <v>82</v>
      </c>
      <c r="C33" s="24" t="s">
        <v>208</v>
      </c>
      <c r="D33" s="24" t="s">
        <v>209</v>
      </c>
      <c r="E33" s="25" t="s">
        <v>170</v>
      </c>
      <c r="F33" s="17">
        <f>'Benjamins DH'!I10</f>
        <v>98</v>
      </c>
      <c r="G33" s="17">
        <f>'Benjamins Trial'!P10</f>
        <v>0</v>
      </c>
      <c r="H33" s="73">
        <v>82</v>
      </c>
      <c r="I33" s="17">
        <f t="shared" si="0"/>
        <v>180</v>
      </c>
    </row>
    <row r="34" spans="1:9" ht="15">
      <c r="A34" s="17">
        <v>32</v>
      </c>
      <c r="B34" s="12">
        <v>316</v>
      </c>
      <c r="C34" s="10" t="s">
        <v>293</v>
      </c>
      <c r="D34" s="10" t="s">
        <v>294</v>
      </c>
      <c r="E34" s="10" t="s">
        <v>24</v>
      </c>
      <c r="F34" s="10">
        <f>'Benjamins DH'!I41</f>
        <v>0</v>
      </c>
      <c r="G34" s="10">
        <f>'Benjamins Trial'!P41</f>
        <v>94</v>
      </c>
      <c r="H34" s="75">
        <v>86</v>
      </c>
      <c r="I34" s="10">
        <f t="shared" si="0"/>
        <v>180</v>
      </c>
    </row>
    <row r="35" spans="1:9" ht="15">
      <c r="A35" s="17">
        <v>33</v>
      </c>
      <c r="B35" s="33">
        <v>308</v>
      </c>
      <c r="C35" s="34" t="s">
        <v>90</v>
      </c>
      <c r="D35" s="34" t="s">
        <v>229</v>
      </c>
      <c r="E35" s="35" t="s">
        <v>255</v>
      </c>
      <c r="F35" s="10">
        <f>'Benjamins DH'!I34</f>
        <v>78</v>
      </c>
      <c r="G35" s="10">
        <f>'Benjamins Trial'!P37</f>
        <v>100</v>
      </c>
      <c r="H35" s="75">
        <v>0</v>
      </c>
      <c r="I35" s="10">
        <f aca="true" t="shared" si="1" ref="I35:I66">SUM(F35:H35)</f>
        <v>178</v>
      </c>
    </row>
    <row r="36" spans="1:9" ht="15">
      <c r="A36" s="17">
        <v>34</v>
      </c>
      <c r="B36" s="23">
        <v>90</v>
      </c>
      <c r="C36" s="24" t="s">
        <v>228</v>
      </c>
      <c r="D36" s="24" t="s">
        <v>26</v>
      </c>
      <c r="E36" s="25" t="s">
        <v>256</v>
      </c>
      <c r="F36" s="17">
        <f>'Benjamins DH'!I11</f>
        <v>84</v>
      </c>
      <c r="G36" s="17">
        <f>'Benjamins Trial'!P12</f>
        <v>0</v>
      </c>
      <c r="H36" s="73">
        <v>90</v>
      </c>
      <c r="I36" s="17">
        <f t="shared" si="1"/>
        <v>174</v>
      </c>
    </row>
    <row r="37" spans="1:9" ht="15">
      <c r="A37" s="17">
        <v>35</v>
      </c>
      <c r="B37" s="23">
        <v>155</v>
      </c>
      <c r="C37" s="24" t="s">
        <v>338</v>
      </c>
      <c r="D37" s="24" t="s">
        <v>258</v>
      </c>
      <c r="E37" s="25" t="s">
        <v>257</v>
      </c>
      <c r="F37" s="17">
        <v>0</v>
      </c>
      <c r="G37" s="17">
        <v>0</v>
      </c>
      <c r="H37" s="73">
        <v>166</v>
      </c>
      <c r="I37" s="17">
        <f t="shared" si="1"/>
        <v>166</v>
      </c>
    </row>
    <row r="38" spans="1:9" ht="15">
      <c r="A38" s="17">
        <v>36</v>
      </c>
      <c r="B38" s="23">
        <v>115</v>
      </c>
      <c r="C38" s="24" t="s">
        <v>221</v>
      </c>
      <c r="D38" s="24" t="s">
        <v>156</v>
      </c>
      <c r="E38" s="25" t="s">
        <v>24</v>
      </c>
      <c r="F38" s="17">
        <f>'Benjamins DH'!I22</f>
        <v>75</v>
      </c>
      <c r="G38" s="17">
        <f>'Benjamins Trial'!P23</f>
        <v>80</v>
      </c>
      <c r="H38" s="73">
        <v>0</v>
      </c>
      <c r="I38" s="17">
        <f t="shared" si="1"/>
        <v>155</v>
      </c>
    </row>
    <row r="39" spans="1:9" ht="15">
      <c r="A39" s="17">
        <v>37</v>
      </c>
      <c r="B39" s="16">
        <v>86</v>
      </c>
      <c r="C39" s="17" t="s">
        <v>291</v>
      </c>
      <c r="D39" s="17" t="s">
        <v>171</v>
      </c>
      <c r="E39" s="17" t="s">
        <v>256</v>
      </c>
      <c r="F39" s="17">
        <f>'Benjamins DH'!I39</f>
        <v>0</v>
      </c>
      <c r="G39" s="17">
        <f>'Benjamins Trial'!P11</f>
        <v>88</v>
      </c>
      <c r="H39" s="73">
        <v>64</v>
      </c>
      <c r="I39" s="17">
        <f t="shared" si="1"/>
        <v>152</v>
      </c>
    </row>
    <row r="40" spans="1:9" ht="15">
      <c r="A40" s="17">
        <v>38</v>
      </c>
      <c r="B40" s="23">
        <v>199</v>
      </c>
      <c r="C40" s="24" t="s">
        <v>126</v>
      </c>
      <c r="D40" s="24" t="s">
        <v>101</v>
      </c>
      <c r="E40" s="25" t="s">
        <v>257</v>
      </c>
      <c r="F40" s="17">
        <f>'Benjamins DH'!I32</f>
        <v>145</v>
      </c>
      <c r="G40" s="17">
        <f>'Benjamins Trial'!P35</f>
        <v>0</v>
      </c>
      <c r="H40" s="73">
        <v>0</v>
      </c>
      <c r="I40" s="17">
        <f t="shared" si="1"/>
        <v>145</v>
      </c>
    </row>
    <row r="41" spans="1:9" ht="15">
      <c r="A41" s="17">
        <v>39</v>
      </c>
      <c r="B41" s="16">
        <v>158</v>
      </c>
      <c r="C41" s="17" t="s">
        <v>292</v>
      </c>
      <c r="D41" s="17" t="s">
        <v>206</v>
      </c>
      <c r="E41" s="17" t="s">
        <v>255</v>
      </c>
      <c r="F41" s="17">
        <f>'Benjamins DH'!I40</f>
        <v>0</v>
      </c>
      <c r="G41" s="17">
        <f>'Benjamins Trial'!P31</f>
        <v>86</v>
      </c>
      <c r="H41" s="73">
        <v>52</v>
      </c>
      <c r="I41" s="17">
        <f t="shared" si="1"/>
        <v>138</v>
      </c>
    </row>
    <row r="42" spans="1:9" ht="15">
      <c r="A42" s="17">
        <v>40</v>
      </c>
      <c r="B42" s="23">
        <v>153</v>
      </c>
      <c r="C42" s="24" t="s">
        <v>218</v>
      </c>
      <c r="D42" s="24" t="s">
        <v>219</v>
      </c>
      <c r="E42" s="25" t="s">
        <v>6</v>
      </c>
      <c r="F42" s="17">
        <f>'Benjamins DH'!I28</f>
        <v>74</v>
      </c>
      <c r="G42" s="17">
        <f>'Benjamins Trial'!P29</f>
        <v>0</v>
      </c>
      <c r="H42" s="73">
        <v>58</v>
      </c>
      <c r="I42" s="17">
        <f t="shared" si="1"/>
        <v>132</v>
      </c>
    </row>
    <row r="43" spans="1:9" ht="15">
      <c r="A43" s="17">
        <v>41</v>
      </c>
      <c r="B43" s="23">
        <v>73</v>
      </c>
      <c r="C43" s="24" t="s">
        <v>339</v>
      </c>
      <c r="D43" s="24" t="s">
        <v>340</v>
      </c>
      <c r="E43" s="25" t="s">
        <v>269</v>
      </c>
      <c r="F43" s="17">
        <v>0</v>
      </c>
      <c r="G43" s="17">
        <v>0</v>
      </c>
      <c r="H43" s="73">
        <v>128</v>
      </c>
      <c r="I43" s="17">
        <f t="shared" si="1"/>
        <v>128</v>
      </c>
    </row>
    <row r="44" spans="1:9" ht="15">
      <c r="A44" s="17">
        <v>42</v>
      </c>
      <c r="B44" s="23">
        <v>88</v>
      </c>
      <c r="C44" s="24" t="s">
        <v>378</v>
      </c>
      <c r="D44" s="24" t="s">
        <v>341</v>
      </c>
      <c r="E44" s="25" t="s">
        <v>256</v>
      </c>
      <c r="F44" s="17">
        <v>0</v>
      </c>
      <c r="G44" s="17">
        <v>0</v>
      </c>
      <c r="H44" s="73">
        <v>112</v>
      </c>
      <c r="I44" s="17">
        <f t="shared" si="1"/>
        <v>112</v>
      </c>
    </row>
    <row r="45" spans="1:9" ht="15">
      <c r="A45" s="17">
        <v>43</v>
      </c>
      <c r="B45" s="23">
        <v>3</v>
      </c>
      <c r="C45" s="24" t="s">
        <v>272</v>
      </c>
      <c r="D45" s="24" t="s">
        <v>279</v>
      </c>
      <c r="E45" s="25" t="s">
        <v>160</v>
      </c>
      <c r="F45" s="17">
        <f>'Benjamins DH'!I3</f>
        <v>94</v>
      </c>
      <c r="G45" s="17">
        <f>'Benjamins Trial'!P3</f>
        <v>0</v>
      </c>
      <c r="H45" s="73">
        <v>0</v>
      </c>
      <c r="I45" s="17">
        <f t="shared" si="1"/>
        <v>94</v>
      </c>
    </row>
    <row r="46" spans="1:9" ht="15">
      <c r="A46" s="17">
        <v>44</v>
      </c>
      <c r="B46" s="23">
        <v>101</v>
      </c>
      <c r="C46" s="24" t="s">
        <v>93</v>
      </c>
      <c r="D46" s="24" t="s">
        <v>214</v>
      </c>
      <c r="E46" s="25" t="s">
        <v>6</v>
      </c>
      <c r="F46" s="17">
        <f>'Benjamins DH'!I16</f>
        <v>86</v>
      </c>
      <c r="G46" s="17">
        <f>'Benjamins Trial'!P17</f>
        <v>0</v>
      </c>
      <c r="H46" s="73">
        <v>0</v>
      </c>
      <c r="I46" s="17">
        <f t="shared" si="1"/>
        <v>86</v>
      </c>
    </row>
    <row r="47" spans="1:9" ht="15">
      <c r="A47" s="17">
        <v>45</v>
      </c>
      <c r="B47" s="23">
        <v>160</v>
      </c>
      <c r="C47" s="24" t="s">
        <v>159</v>
      </c>
      <c r="D47" s="24" t="s">
        <v>167</v>
      </c>
      <c r="E47" s="25" t="s">
        <v>343</v>
      </c>
      <c r="F47" s="17">
        <v>0</v>
      </c>
      <c r="G47" s="17">
        <v>0</v>
      </c>
      <c r="H47" s="73">
        <v>80</v>
      </c>
      <c r="I47" s="17">
        <f t="shared" si="1"/>
        <v>80</v>
      </c>
    </row>
    <row r="48" spans="1:9" ht="15">
      <c r="A48" s="17">
        <v>46</v>
      </c>
      <c r="B48" s="23">
        <v>198</v>
      </c>
      <c r="C48" s="24" t="s">
        <v>103</v>
      </c>
      <c r="D48" s="24" t="s">
        <v>258</v>
      </c>
      <c r="E48" s="25" t="s">
        <v>257</v>
      </c>
      <c r="F48" s="17">
        <f>'Benjamins DH'!I31</f>
        <v>80</v>
      </c>
      <c r="G48" s="17">
        <f>'Benjamins Trial'!P34</f>
        <v>0</v>
      </c>
      <c r="H48" s="73">
        <v>0</v>
      </c>
      <c r="I48" s="17">
        <f t="shared" si="1"/>
        <v>80</v>
      </c>
    </row>
    <row r="49" spans="1:9" ht="15">
      <c r="A49" s="17">
        <v>47</v>
      </c>
      <c r="B49" s="33">
        <v>305</v>
      </c>
      <c r="C49" s="34" t="s">
        <v>344</v>
      </c>
      <c r="D49" s="34" t="s">
        <v>345</v>
      </c>
      <c r="E49" s="35" t="s">
        <v>379</v>
      </c>
      <c r="F49" s="10">
        <v>0</v>
      </c>
      <c r="G49" s="10">
        <v>0</v>
      </c>
      <c r="H49" s="75">
        <v>76</v>
      </c>
      <c r="I49" s="10">
        <f t="shared" si="1"/>
        <v>76</v>
      </c>
    </row>
    <row r="50" spans="1:9" ht="15">
      <c r="A50" s="17">
        <v>48</v>
      </c>
      <c r="B50" s="23">
        <v>5</v>
      </c>
      <c r="C50" s="24" t="s">
        <v>346</v>
      </c>
      <c r="D50" s="24" t="s">
        <v>380</v>
      </c>
      <c r="E50" s="25" t="s">
        <v>160</v>
      </c>
      <c r="F50" s="17">
        <v>0</v>
      </c>
      <c r="G50" s="17">
        <v>0</v>
      </c>
      <c r="H50" s="73">
        <v>72</v>
      </c>
      <c r="I50" s="17">
        <f t="shared" si="1"/>
        <v>72</v>
      </c>
    </row>
    <row r="51" spans="1:9" ht="15">
      <c r="A51" s="17">
        <v>49</v>
      </c>
      <c r="B51" s="23">
        <v>161</v>
      </c>
      <c r="C51" s="24" t="s">
        <v>348</v>
      </c>
      <c r="D51" s="24" t="s">
        <v>349</v>
      </c>
      <c r="E51" s="25" t="s">
        <v>24</v>
      </c>
      <c r="F51" s="17">
        <v>0</v>
      </c>
      <c r="G51" s="17">
        <v>0</v>
      </c>
      <c r="H51" s="73">
        <v>66</v>
      </c>
      <c r="I51" s="17">
        <f t="shared" si="1"/>
        <v>66</v>
      </c>
    </row>
    <row r="52" spans="1:9" ht="15">
      <c r="A52" s="17">
        <v>50</v>
      </c>
      <c r="B52" s="23">
        <v>154</v>
      </c>
      <c r="C52" s="24" t="s">
        <v>337</v>
      </c>
      <c r="D52" s="24" t="s">
        <v>101</v>
      </c>
      <c r="E52" s="25" t="s">
        <v>257</v>
      </c>
      <c r="F52" s="17">
        <v>0</v>
      </c>
      <c r="G52" s="17">
        <v>0</v>
      </c>
      <c r="H52" s="73">
        <v>64</v>
      </c>
      <c r="I52" s="17">
        <f t="shared" si="1"/>
        <v>64</v>
      </c>
    </row>
    <row r="53" spans="1:9" ht="15">
      <c r="A53" s="17">
        <v>51</v>
      </c>
      <c r="B53" s="23">
        <v>78</v>
      </c>
      <c r="C53" s="24" t="s">
        <v>350</v>
      </c>
      <c r="D53" s="24" t="s">
        <v>351</v>
      </c>
      <c r="E53" s="25" t="s">
        <v>381</v>
      </c>
      <c r="F53" s="17">
        <v>0</v>
      </c>
      <c r="G53" s="17">
        <v>0</v>
      </c>
      <c r="H53" s="73">
        <v>60</v>
      </c>
      <c r="I53" s="17">
        <f t="shared" si="1"/>
        <v>60</v>
      </c>
    </row>
    <row r="54" spans="1:9" ht="15">
      <c r="A54" s="17">
        <v>52</v>
      </c>
      <c r="B54" s="23">
        <v>162</v>
      </c>
      <c r="C54" s="24" t="s">
        <v>335</v>
      </c>
      <c r="D54" s="24" t="s">
        <v>336</v>
      </c>
      <c r="E54" s="25" t="s">
        <v>146</v>
      </c>
      <c r="F54" s="17">
        <v>0</v>
      </c>
      <c r="G54" s="17">
        <v>0</v>
      </c>
      <c r="H54" s="73">
        <v>58</v>
      </c>
      <c r="I54" s="17">
        <f t="shared" si="1"/>
        <v>58</v>
      </c>
    </row>
    <row r="55" spans="1:9" ht="15">
      <c r="A55" s="17">
        <v>53</v>
      </c>
      <c r="B55" s="23">
        <v>11</v>
      </c>
      <c r="C55" s="24" t="s">
        <v>377</v>
      </c>
      <c r="D55" s="24" t="s">
        <v>33</v>
      </c>
      <c r="E55" s="25" t="s">
        <v>160</v>
      </c>
      <c r="F55" s="17">
        <v>0</v>
      </c>
      <c r="G55" s="17">
        <v>0</v>
      </c>
      <c r="H55" s="73">
        <v>54</v>
      </c>
      <c r="I55" s="17">
        <f t="shared" si="1"/>
        <v>54</v>
      </c>
    </row>
    <row r="56" spans="1:9" ht="15">
      <c r="A56" s="17">
        <v>54</v>
      </c>
      <c r="B56" s="23">
        <v>4</v>
      </c>
      <c r="C56" s="24" t="s">
        <v>352</v>
      </c>
      <c r="D56" s="24" t="s">
        <v>382</v>
      </c>
      <c r="E56" s="25" t="s">
        <v>160</v>
      </c>
      <c r="F56" s="17">
        <v>0</v>
      </c>
      <c r="G56" s="17">
        <v>0</v>
      </c>
      <c r="H56" s="73">
        <v>47</v>
      </c>
      <c r="I56" s="17">
        <f t="shared" si="1"/>
        <v>47</v>
      </c>
    </row>
    <row r="57" spans="1:9" ht="15">
      <c r="A57" s="17">
        <v>55</v>
      </c>
      <c r="B57" s="33">
        <v>300</v>
      </c>
      <c r="C57" s="34" t="s">
        <v>354</v>
      </c>
      <c r="D57" s="34" t="s">
        <v>355</v>
      </c>
      <c r="E57" s="35" t="s">
        <v>160</v>
      </c>
      <c r="F57" s="10">
        <v>0</v>
      </c>
      <c r="G57" s="10">
        <v>0</v>
      </c>
      <c r="H57" s="75">
        <v>46</v>
      </c>
      <c r="I57" s="10">
        <f t="shared" si="1"/>
        <v>46</v>
      </c>
    </row>
  </sheetData>
  <sheetProtection password="DD19" sheet="1"/>
  <mergeCells count="1">
    <mergeCell ref="A1:I1"/>
  </mergeCells>
  <printOptions/>
  <pageMargins left="0.7" right="0.7" top="0.75" bottom="0.75" header="0.3" footer="0.3"/>
  <pageSetup fitToHeight="1" fitToWidth="1"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2" customWidth="1"/>
    <col min="2" max="2" width="18.8515625" style="22" customWidth="1"/>
    <col min="3" max="3" width="13.7109375" style="22" customWidth="1"/>
    <col min="4" max="4" width="25.421875" style="22" customWidth="1"/>
    <col min="5" max="6" width="15.7109375" style="22" customWidth="1"/>
    <col min="7" max="16384" width="11.421875" style="22" customWidth="1"/>
  </cols>
  <sheetData>
    <row r="1" spans="1:9" s="30" customFormat="1" ht="19.5" customHeight="1">
      <c r="A1" s="7" t="s">
        <v>0</v>
      </c>
      <c r="B1" s="14" t="s">
        <v>1</v>
      </c>
      <c r="C1" s="14" t="s">
        <v>2</v>
      </c>
      <c r="D1" s="14" t="s">
        <v>3</v>
      </c>
      <c r="E1" s="14" t="s">
        <v>35</v>
      </c>
      <c r="F1" s="14" t="s">
        <v>36</v>
      </c>
      <c r="G1" s="14" t="s">
        <v>37</v>
      </c>
      <c r="H1" s="14" t="s">
        <v>38</v>
      </c>
      <c r="I1" s="14" t="s">
        <v>136</v>
      </c>
    </row>
    <row r="2" spans="1:9" ht="15">
      <c r="A2" s="23">
        <v>1</v>
      </c>
      <c r="B2" s="24" t="s">
        <v>95</v>
      </c>
      <c r="C2" s="24" t="s">
        <v>154</v>
      </c>
      <c r="D2" s="25" t="s">
        <v>160</v>
      </c>
      <c r="E2" s="18">
        <v>0.06633101851851851</v>
      </c>
      <c r="F2" s="18">
        <v>0.06534722222222222</v>
      </c>
      <c r="G2" s="18">
        <f aca="true" t="shared" si="0" ref="G2:G29">IF(E2&lt;F2,E2,F2)</f>
        <v>0.06534722222222222</v>
      </c>
      <c r="H2" s="17">
        <f aca="true" t="shared" si="1" ref="H2:H29">RANK(G2,$G$2:$G$29,1)</f>
        <v>21</v>
      </c>
      <c r="I2" s="17">
        <v>98</v>
      </c>
    </row>
    <row r="3" spans="1:9" ht="15">
      <c r="A3" s="23">
        <v>9</v>
      </c>
      <c r="B3" s="24" t="s">
        <v>44</v>
      </c>
      <c r="C3" s="24" t="s">
        <v>9</v>
      </c>
      <c r="D3" s="25" t="s">
        <v>160</v>
      </c>
      <c r="E3" s="18">
        <v>0.04802083333333334</v>
      </c>
      <c r="F3" s="18">
        <v>0.05902777777777778</v>
      </c>
      <c r="G3" s="18">
        <f t="shared" si="0"/>
        <v>0.04802083333333334</v>
      </c>
      <c r="H3" s="17">
        <f t="shared" si="1"/>
        <v>8</v>
      </c>
      <c r="I3" s="17">
        <v>150</v>
      </c>
    </row>
    <row r="4" spans="1:9" ht="15">
      <c r="A4" s="23">
        <v>51</v>
      </c>
      <c r="B4" s="24" t="s">
        <v>43</v>
      </c>
      <c r="C4" s="24" t="s">
        <v>244</v>
      </c>
      <c r="D4" s="25" t="s">
        <v>146</v>
      </c>
      <c r="E4" s="48">
        <v>0.04721064814814815</v>
      </c>
      <c r="F4" s="48">
        <v>0.05002314814814815</v>
      </c>
      <c r="G4" s="18">
        <f t="shared" si="0"/>
        <v>0.04721064814814815</v>
      </c>
      <c r="H4" s="17">
        <f t="shared" si="1"/>
        <v>7</v>
      </c>
      <c r="I4" s="17">
        <v>155</v>
      </c>
    </row>
    <row r="5" spans="1:9" ht="15">
      <c r="A5" s="23">
        <v>53</v>
      </c>
      <c r="B5" s="24" t="s">
        <v>17</v>
      </c>
      <c r="C5" s="24" t="s">
        <v>206</v>
      </c>
      <c r="D5" s="25" t="s">
        <v>146</v>
      </c>
      <c r="E5" s="48">
        <v>0.04430555555555555</v>
      </c>
      <c r="F5" s="48">
        <v>0.04486111111111111</v>
      </c>
      <c r="G5" s="18">
        <f t="shared" si="0"/>
        <v>0.04430555555555555</v>
      </c>
      <c r="H5" s="17">
        <f t="shared" si="1"/>
        <v>2</v>
      </c>
      <c r="I5" s="17">
        <v>190</v>
      </c>
    </row>
    <row r="6" spans="1:9" ht="15">
      <c r="A6" s="23">
        <v>54</v>
      </c>
      <c r="B6" s="24" t="s">
        <v>108</v>
      </c>
      <c r="C6" s="24" t="s">
        <v>70</v>
      </c>
      <c r="D6" s="25" t="s">
        <v>146</v>
      </c>
      <c r="E6" s="48">
        <v>0.050486111111111114</v>
      </c>
      <c r="F6" s="48">
        <v>0.05777777777777778</v>
      </c>
      <c r="G6" s="18">
        <f t="shared" si="0"/>
        <v>0.050486111111111114</v>
      </c>
      <c r="H6" s="17">
        <f t="shared" si="1"/>
        <v>10</v>
      </c>
      <c r="I6" s="17">
        <v>140</v>
      </c>
    </row>
    <row r="7" spans="1:9" ht="15">
      <c r="A7" s="23">
        <v>71</v>
      </c>
      <c r="B7" s="24" t="s">
        <v>120</v>
      </c>
      <c r="C7" s="24" t="s">
        <v>165</v>
      </c>
      <c r="D7" s="25" t="s">
        <v>255</v>
      </c>
      <c r="E7" s="48">
        <v>0.08853009259259259</v>
      </c>
      <c r="F7" s="48">
        <v>0.08142361111111111</v>
      </c>
      <c r="G7" s="18">
        <f t="shared" si="0"/>
        <v>0.08142361111111111</v>
      </c>
      <c r="H7" s="17">
        <f t="shared" si="1"/>
        <v>25</v>
      </c>
      <c r="I7" s="17">
        <v>90</v>
      </c>
    </row>
    <row r="8" spans="1:9" ht="15">
      <c r="A8" s="23">
        <v>72</v>
      </c>
      <c r="B8" s="24" t="s">
        <v>112</v>
      </c>
      <c r="C8" s="24" t="s">
        <v>203</v>
      </c>
      <c r="D8" s="25" t="s">
        <v>255</v>
      </c>
      <c r="E8" s="48">
        <v>0.05127314814814815</v>
      </c>
      <c r="F8" s="48">
        <v>0.05269675925925926</v>
      </c>
      <c r="G8" s="18">
        <f t="shared" si="0"/>
        <v>0.05127314814814815</v>
      </c>
      <c r="H8" s="17">
        <f t="shared" si="1"/>
        <v>12</v>
      </c>
      <c r="I8" s="17">
        <v>132</v>
      </c>
    </row>
    <row r="9" spans="1:9" ht="15">
      <c r="A9" s="23">
        <v>74</v>
      </c>
      <c r="B9" s="24" t="s">
        <v>25</v>
      </c>
      <c r="C9" s="24" t="s">
        <v>253</v>
      </c>
      <c r="D9" s="25" t="s">
        <v>157</v>
      </c>
      <c r="E9" s="48">
        <v>0.07539351851851851</v>
      </c>
      <c r="F9" s="48" t="s">
        <v>270</v>
      </c>
      <c r="G9" s="18">
        <f t="shared" si="0"/>
        <v>0.07539351851851851</v>
      </c>
      <c r="H9" s="17">
        <f t="shared" si="1"/>
        <v>24</v>
      </c>
      <c r="I9" s="17">
        <v>92</v>
      </c>
    </row>
    <row r="10" spans="1:9" ht="15">
      <c r="A10" s="23">
        <v>78</v>
      </c>
      <c r="B10" s="24" t="s">
        <v>111</v>
      </c>
      <c r="C10" s="24" t="s">
        <v>184</v>
      </c>
      <c r="D10" s="25" t="s">
        <v>157</v>
      </c>
      <c r="E10" s="48">
        <v>0.04663194444444444</v>
      </c>
      <c r="F10" s="48">
        <v>0.04810185185185185</v>
      </c>
      <c r="G10" s="18">
        <f t="shared" si="0"/>
        <v>0.04663194444444444</v>
      </c>
      <c r="H10" s="17">
        <f t="shared" si="1"/>
        <v>6</v>
      </c>
      <c r="I10" s="17">
        <v>160</v>
      </c>
    </row>
    <row r="11" spans="1:9" ht="15">
      <c r="A11" s="23">
        <v>82</v>
      </c>
      <c r="B11" s="24" t="s">
        <v>118</v>
      </c>
      <c r="C11" s="24" t="s">
        <v>119</v>
      </c>
      <c r="D11" s="25" t="s">
        <v>31</v>
      </c>
      <c r="E11" s="48">
        <v>0.054907407407407405</v>
      </c>
      <c r="F11" s="48">
        <v>0.05454861111111111</v>
      </c>
      <c r="G11" s="18">
        <f t="shared" si="0"/>
        <v>0.05454861111111111</v>
      </c>
      <c r="H11" s="17">
        <f t="shared" si="1"/>
        <v>16</v>
      </c>
      <c r="I11" s="17">
        <v>116</v>
      </c>
    </row>
    <row r="12" spans="1:9" ht="15">
      <c r="A12" s="23">
        <v>89</v>
      </c>
      <c r="B12" s="24" t="s">
        <v>121</v>
      </c>
      <c r="C12" s="24" t="s">
        <v>193</v>
      </c>
      <c r="D12" s="25" t="s">
        <v>31</v>
      </c>
      <c r="E12" s="48">
        <v>0.10627314814814814</v>
      </c>
      <c r="F12" s="48">
        <v>0.09053240740740741</v>
      </c>
      <c r="G12" s="18">
        <f t="shared" si="0"/>
        <v>0.09053240740740741</v>
      </c>
      <c r="H12" s="17">
        <f t="shared" si="1"/>
        <v>27</v>
      </c>
      <c r="I12" s="17">
        <v>86</v>
      </c>
    </row>
    <row r="13" spans="1:9" ht="15">
      <c r="A13" s="23">
        <v>94</v>
      </c>
      <c r="B13" s="24" t="s">
        <v>106</v>
      </c>
      <c r="C13" s="24" t="s">
        <v>107</v>
      </c>
      <c r="D13" s="25" t="s">
        <v>256</v>
      </c>
      <c r="E13" s="48">
        <v>0.05211805555555556</v>
      </c>
      <c r="F13" s="48">
        <v>0.04881944444444444</v>
      </c>
      <c r="G13" s="18">
        <f t="shared" si="0"/>
        <v>0.04881944444444444</v>
      </c>
      <c r="H13" s="17">
        <f t="shared" si="1"/>
        <v>9</v>
      </c>
      <c r="I13" s="17">
        <v>145</v>
      </c>
    </row>
    <row r="14" spans="1:9" ht="15">
      <c r="A14" s="23">
        <v>97</v>
      </c>
      <c r="B14" s="24" t="s">
        <v>104</v>
      </c>
      <c r="C14" s="24" t="s">
        <v>105</v>
      </c>
      <c r="D14" s="25" t="s">
        <v>256</v>
      </c>
      <c r="E14" s="48">
        <v>0.058055555555555555</v>
      </c>
      <c r="F14" s="48">
        <v>0.0527662037037037</v>
      </c>
      <c r="G14" s="18">
        <f t="shared" si="0"/>
        <v>0.0527662037037037</v>
      </c>
      <c r="H14" s="17">
        <f t="shared" si="1"/>
        <v>14</v>
      </c>
      <c r="I14" s="17">
        <v>124</v>
      </c>
    </row>
    <row r="15" spans="1:9" ht="15">
      <c r="A15" s="23">
        <v>98</v>
      </c>
      <c r="B15" s="24" t="s">
        <v>103</v>
      </c>
      <c r="C15" s="24" t="s">
        <v>33</v>
      </c>
      <c r="D15" s="25" t="s">
        <v>60</v>
      </c>
      <c r="E15" s="48">
        <v>0.05070601851851852</v>
      </c>
      <c r="F15" s="48" t="s">
        <v>270</v>
      </c>
      <c r="G15" s="18">
        <f t="shared" si="0"/>
        <v>0.05070601851851852</v>
      </c>
      <c r="H15" s="17">
        <f t="shared" si="1"/>
        <v>11</v>
      </c>
      <c r="I15" s="17">
        <v>136</v>
      </c>
    </row>
    <row r="16" spans="1:9" ht="15">
      <c r="A16" s="23">
        <v>99</v>
      </c>
      <c r="B16" s="24" t="s">
        <v>113</v>
      </c>
      <c r="C16" s="24" t="s">
        <v>47</v>
      </c>
      <c r="D16" s="25" t="s">
        <v>60</v>
      </c>
      <c r="E16" s="48">
        <v>0.052071759259259255</v>
      </c>
      <c r="F16" s="48">
        <v>0.06190972222222222</v>
      </c>
      <c r="G16" s="18">
        <f t="shared" si="0"/>
        <v>0.052071759259259255</v>
      </c>
      <c r="H16" s="17">
        <f t="shared" si="1"/>
        <v>13</v>
      </c>
      <c r="I16" s="17">
        <v>128</v>
      </c>
    </row>
    <row r="17" spans="1:9" ht="15">
      <c r="A17" s="31">
        <v>105</v>
      </c>
      <c r="B17" s="17" t="s">
        <v>5</v>
      </c>
      <c r="C17" s="17" t="s">
        <v>33</v>
      </c>
      <c r="D17" s="17" t="s">
        <v>6</v>
      </c>
      <c r="E17" s="48">
        <v>0.05346064814814815</v>
      </c>
      <c r="F17" s="48">
        <v>0.06327546296296296</v>
      </c>
      <c r="G17" s="18">
        <f t="shared" si="0"/>
        <v>0.05346064814814815</v>
      </c>
      <c r="H17" s="17">
        <f t="shared" si="1"/>
        <v>15</v>
      </c>
      <c r="I17" s="17">
        <v>120</v>
      </c>
    </row>
    <row r="18" spans="1:9" ht="15">
      <c r="A18" s="23">
        <v>106</v>
      </c>
      <c r="B18" s="24" t="s">
        <v>245</v>
      </c>
      <c r="C18" s="24" t="s">
        <v>110</v>
      </c>
      <c r="D18" s="25" t="s">
        <v>6</v>
      </c>
      <c r="E18" s="48">
        <v>0.0453125</v>
      </c>
      <c r="F18" s="48">
        <v>0.04607638888888888</v>
      </c>
      <c r="G18" s="18">
        <f t="shared" si="0"/>
        <v>0.0453125</v>
      </c>
      <c r="H18" s="17">
        <f t="shared" si="1"/>
        <v>3</v>
      </c>
      <c r="I18" s="17">
        <v>181</v>
      </c>
    </row>
    <row r="19" spans="1:9" ht="15">
      <c r="A19" s="23">
        <v>107</v>
      </c>
      <c r="B19" s="24" t="s">
        <v>116</v>
      </c>
      <c r="C19" s="24" t="s">
        <v>117</v>
      </c>
      <c r="D19" s="25" t="s">
        <v>6</v>
      </c>
      <c r="E19" s="48">
        <v>0.05869212962962963</v>
      </c>
      <c r="F19" s="48">
        <v>0.05739583333333333</v>
      </c>
      <c r="G19" s="18">
        <f t="shared" si="0"/>
        <v>0.05739583333333333</v>
      </c>
      <c r="H19" s="17">
        <f t="shared" si="1"/>
        <v>20</v>
      </c>
      <c r="I19" s="17">
        <v>100</v>
      </c>
    </row>
    <row r="20" spans="1:9" ht="15">
      <c r="A20" s="23">
        <v>108</v>
      </c>
      <c r="B20" s="24" t="s">
        <v>109</v>
      </c>
      <c r="C20" s="24" t="s">
        <v>246</v>
      </c>
      <c r="D20" s="25" t="s">
        <v>6</v>
      </c>
      <c r="E20" s="48">
        <v>0.05821759259259259</v>
      </c>
      <c r="F20" s="48">
        <v>0.05693287037037037</v>
      </c>
      <c r="G20" s="18">
        <f t="shared" si="0"/>
        <v>0.05693287037037037</v>
      </c>
      <c r="H20" s="17">
        <f t="shared" si="1"/>
        <v>19</v>
      </c>
      <c r="I20" s="17">
        <v>104</v>
      </c>
    </row>
    <row r="21" spans="1:9" ht="15">
      <c r="A21" s="23">
        <v>110</v>
      </c>
      <c r="B21" s="24" t="s">
        <v>122</v>
      </c>
      <c r="C21" s="24" t="s">
        <v>247</v>
      </c>
      <c r="D21" s="25" t="s">
        <v>6</v>
      </c>
      <c r="E21" s="48">
        <v>0.04590277777777777</v>
      </c>
      <c r="F21" s="48">
        <v>0.04546296296296296</v>
      </c>
      <c r="G21" s="18">
        <f t="shared" si="0"/>
        <v>0.04546296296296296</v>
      </c>
      <c r="H21" s="17">
        <f t="shared" si="1"/>
        <v>4</v>
      </c>
      <c r="I21" s="17">
        <v>173</v>
      </c>
    </row>
    <row r="22" spans="1:9" ht="15">
      <c r="A22" s="23">
        <v>111</v>
      </c>
      <c r="B22" s="24" t="s">
        <v>14</v>
      </c>
      <c r="C22" s="24" t="s">
        <v>102</v>
      </c>
      <c r="D22" s="25" t="s">
        <v>6</v>
      </c>
      <c r="E22" s="48">
        <v>0.040312499999999994</v>
      </c>
      <c r="F22" s="48">
        <v>0.03993055555555556</v>
      </c>
      <c r="G22" s="18">
        <f t="shared" si="0"/>
        <v>0.03993055555555556</v>
      </c>
      <c r="H22" s="17">
        <f t="shared" si="1"/>
        <v>1</v>
      </c>
      <c r="I22" s="17">
        <v>200</v>
      </c>
    </row>
    <row r="23" spans="1:9" ht="15">
      <c r="A23" s="23">
        <v>144</v>
      </c>
      <c r="B23" s="24" t="s">
        <v>115</v>
      </c>
      <c r="C23" s="24" t="s">
        <v>250</v>
      </c>
      <c r="D23" s="25" t="s">
        <v>24</v>
      </c>
      <c r="E23" s="48">
        <v>0.05392361111111111</v>
      </c>
      <c r="F23" s="48">
        <v>0.04604166666666667</v>
      </c>
      <c r="G23" s="18">
        <f t="shared" si="0"/>
        <v>0.04604166666666667</v>
      </c>
      <c r="H23" s="17">
        <f t="shared" si="1"/>
        <v>5</v>
      </c>
      <c r="I23" s="17">
        <v>166</v>
      </c>
    </row>
    <row r="24" spans="1:9" ht="15">
      <c r="A24" s="23">
        <v>145</v>
      </c>
      <c r="B24" s="24" t="s">
        <v>114</v>
      </c>
      <c r="C24" s="24" t="s">
        <v>249</v>
      </c>
      <c r="D24" s="25" t="s">
        <v>60</v>
      </c>
      <c r="E24" s="48">
        <v>0.05474537037037037</v>
      </c>
      <c r="F24" s="48">
        <v>0.06008101851851852</v>
      </c>
      <c r="G24" s="18">
        <f t="shared" si="0"/>
        <v>0.05474537037037037</v>
      </c>
      <c r="H24" s="17">
        <f t="shared" si="1"/>
        <v>17</v>
      </c>
      <c r="I24" s="17">
        <v>112</v>
      </c>
    </row>
    <row r="25" spans="1:9" ht="15">
      <c r="A25" s="23">
        <v>162</v>
      </c>
      <c r="B25" s="24" t="s">
        <v>251</v>
      </c>
      <c r="C25" s="24" t="s">
        <v>252</v>
      </c>
      <c r="D25" s="25" t="s">
        <v>24</v>
      </c>
      <c r="E25" s="48">
        <v>0.08946759259259258</v>
      </c>
      <c r="F25" s="48">
        <v>0.06943287037037037</v>
      </c>
      <c r="G25" s="18">
        <f t="shared" si="0"/>
        <v>0.06943287037037037</v>
      </c>
      <c r="H25" s="17">
        <f t="shared" si="1"/>
        <v>23</v>
      </c>
      <c r="I25" s="17">
        <v>94</v>
      </c>
    </row>
    <row r="26" spans="1:9" ht="15">
      <c r="A26" s="23">
        <v>163</v>
      </c>
      <c r="B26" s="24" t="s">
        <v>127</v>
      </c>
      <c r="C26" s="24" t="s">
        <v>206</v>
      </c>
      <c r="D26" s="25" t="s">
        <v>6</v>
      </c>
      <c r="E26" s="48">
        <v>0.08609953703703704</v>
      </c>
      <c r="F26" s="48">
        <v>0.08949074074074075</v>
      </c>
      <c r="G26" s="18">
        <f t="shared" si="0"/>
        <v>0.08609953703703704</v>
      </c>
      <c r="H26" s="17">
        <f t="shared" si="1"/>
        <v>26</v>
      </c>
      <c r="I26" s="17">
        <v>88</v>
      </c>
    </row>
    <row r="27" spans="1:9" ht="15">
      <c r="A27" s="23">
        <v>164</v>
      </c>
      <c r="B27" s="24" t="s">
        <v>254</v>
      </c>
      <c r="C27" s="24" t="s">
        <v>47</v>
      </c>
      <c r="D27" s="25" t="s">
        <v>255</v>
      </c>
      <c r="E27" s="48">
        <v>0.0961689814814815</v>
      </c>
      <c r="F27" s="48">
        <v>0.0951273148148148</v>
      </c>
      <c r="G27" s="18">
        <f t="shared" si="0"/>
        <v>0.0951273148148148</v>
      </c>
      <c r="H27" s="17">
        <f t="shared" si="1"/>
        <v>28</v>
      </c>
      <c r="I27" s="17">
        <v>84</v>
      </c>
    </row>
    <row r="28" spans="1:9" ht="15">
      <c r="A28" s="23">
        <v>165</v>
      </c>
      <c r="B28" s="24" t="s">
        <v>110</v>
      </c>
      <c r="C28" s="24" t="s">
        <v>101</v>
      </c>
      <c r="D28" s="25" t="s">
        <v>255</v>
      </c>
      <c r="E28" s="48">
        <v>0.05484953703703704</v>
      </c>
      <c r="F28" s="48">
        <v>0.055312499999999994</v>
      </c>
      <c r="G28" s="18">
        <f t="shared" si="0"/>
        <v>0.05484953703703704</v>
      </c>
      <c r="H28" s="17">
        <f t="shared" si="1"/>
        <v>18</v>
      </c>
      <c r="I28" s="17">
        <v>108</v>
      </c>
    </row>
    <row r="29" spans="1:9" ht="15">
      <c r="A29" s="33">
        <v>306</v>
      </c>
      <c r="B29" s="34" t="s">
        <v>110</v>
      </c>
      <c r="C29" s="34" t="s">
        <v>248</v>
      </c>
      <c r="D29" s="35" t="s">
        <v>6</v>
      </c>
      <c r="E29" s="46">
        <v>0.07697916666666667</v>
      </c>
      <c r="F29" s="46">
        <v>0.06660879629629629</v>
      </c>
      <c r="G29" s="11">
        <f t="shared" si="0"/>
        <v>0.06660879629629629</v>
      </c>
      <c r="H29" s="10">
        <f t="shared" si="1"/>
        <v>22</v>
      </c>
      <c r="I29" s="17">
        <v>96</v>
      </c>
    </row>
    <row r="84" ht="15">
      <c r="I84" s="22">
        <v>55</v>
      </c>
    </row>
    <row r="85" ht="15">
      <c r="I85" s="22">
        <v>54</v>
      </c>
    </row>
    <row r="86" ht="15">
      <c r="I86" s="22">
        <v>53</v>
      </c>
    </row>
    <row r="87" ht="15">
      <c r="I87" s="22">
        <v>52</v>
      </c>
    </row>
    <row r="88" ht="15">
      <c r="I88" s="22">
        <v>51</v>
      </c>
    </row>
    <row r="89" ht="15">
      <c r="I89" s="22">
        <v>50</v>
      </c>
    </row>
    <row r="90" ht="15">
      <c r="I90" s="22">
        <v>49</v>
      </c>
    </row>
    <row r="91" ht="15">
      <c r="I91" s="22">
        <v>48</v>
      </c>
    </row>
    <row r="92" ht="15">
      <c r="I92" s="22">
        <v>47</v>
      </c>
    </row>
    <row r="93" ht="15">
      <c r="I93" s="22">
        <v>46</v>
      </c>
    </row>
    <row r="94" ht="15">
      <c r="I94" s="22">
        <v>45</v>
      </c>
    </row>
    <row r="95" ht="15">
      <c r="I95" s="22">
        <v>44</v>
      </c>
    </row>
    <row r="96" ht="15">
      <c r="I96" s="22">
        <v>43</v>
      </c>
    </row>
    <row r="97" ht="15">
      <c r="I97" s="22">
        <v>42</v>
      </c>
    </row>
    <row r="98" ht="15">
      <c r="I98" s="22">
        <v>41</v>
      </c>
    </row>
    <row r="99" ht="15">
      <c r="I99" s="22">
        <v>40</v>
      </c>
    </row>
    <row r="100" ht="15">
      <c r="I100" s="22">
        <v>0</v>
      </c>
    </row>
    <row r="101" ht="15">
      <c r="I101" s="22">
        <v>0</v>
      </c>
    </row>
    <row r="102" ht="15">
      <c r="I102" s="22">
        <v>0</v>
      </c>
    </row>
    <row r="103" ht="15">
      <c r="I103" s="22">
        <v>0</v>
      </c>
    </row>
    <row r="104" ht="15">
      <c r="I104" s="22">
        <v>0</v>
      </c>
    </row>
    <row r="105" ht="15">
      <c r="I105" s="22">
        <v>0</v>
      </c>
    </row>
    <row r="106" ht="15">
      <c r="I106" s="22">
        <v>0</v>
      </c>
    </row>
    <row r="107" ht="15">
      <c r="I107" s="22">
        <v>0</v>
      </c>
    </row>
    <row r="108" ht="15">
      <c r="I108" s="22">
        <v>0</v>
      </c>
    </row>
    <row r="109" ht="15">
      <c r="I109" s="22">
        <v>0</v>
      </c>
    </row>
    <row r="110" ht="15">
      <c r="I110" s="22">
        <v>0</v>
      </c>
    </row>
    <row r="111" ht="15">
      <c r="I111" s="22">
        <v>0</v>
      </c>
    </row>
    <row r="112" ht="15">
      <c r="I112" s="22">
        <v>0</v>
      </c>
    </row>
    <row r="113" ht="15">
      <c r="I113" s="22">
        <v>0</v>
      </c>
    </row>
    <row r="114" ht="15">
      <c r="I114" s="22">
        <v>0</v>
      </c>
    </row>
    <row r="115" ht="15">
      <c r="I115" s="22">
        <v>0</v>
      </c>
    </row>
    <row r="116" ht="15">
      <c r="I116" s="22">
        <v>0</v>
      </c>
    </row>
    <row r="117" ht="15">
      <c r="I117" s="22">
        <v>0</v>
      </c>
    </row>
    <row r="118" ht="15">
      <c r="I118" s="22">
        <v>0</v>
      </c>
    </row>
    <row r="119" ht="15">
      <c r="I119" s="22">
        <v>0</v>
      </c>
    </row>
    <row r="120" ht="15">
      <c r="I120" s="22">
        <v>0</v>
      </c>
    </row>
    <row r="121" ht="15">
      <c r="I121" s="22">
        <v>0</v>
      </c>
    </row>
    <row r="122" ht="15">
      <c r="I122" s="22">
        <v>0</v>
      </c>
    </row>
    <row r="123" ht="15">
      <c r="I123" s="22">
        <v>0</v>
      </c>
    </row>
    <row r="124" ht="15">
      <c r="I124" s="22">
        <v>0</v>
      </c>
    </row>
    <row r="125" ht="15">
      <c r="I125" s="22">
        <v>0</v>
      </c>
    </row>
    <row r="126" ht="15">
      <c r="I126" s="22">
        <v>0</v>
      </c>
    </row>
    <row r="127" ht="15">
      <c r="I127" s="22">
        <v>0</v>
      </c>
    </row>
    <row r="128" ht="15">
      <c r="I128" s="22">
        <v>0</v>
      </c>
    </row>
    <row r="129" ht="15">
      <c r="I129" s="22">
        <v>0</v>
      </c>
    </row>
    <row r="130" ht="15">
      <c r="I130" s="22">
        <v>0</v>
      </c>
    </row>
    <row r="131" ht="15">
      <c r="I131" s="22">
        <v>0</v>
      </c>
    </row>
    <row r="132" ht="15">
      <c r="I132" s="22">
        <v>0</v>
      </c>
    </row>
    <row r="133" ht="15">
      <c r="I133" s="22">
        <v>0</v>
      </c>
    </row>
    <row r="134" ht="15">
      <c r="I134" s="22">
        <v>0</v>
      </c>
    </row>
    <row r="135" ht="15">
      <c r="I135" s="22">
        <v>0</v>
      </c>
    </row>
    <row r="136" ht="15">
      <c r="I136" s="22">
        <v>0</v>
      </c>
    </row>
    <row r="137" ht="15">
      <c r="I137" s="22">
        <v>0</v>
      </c>
    </row>
    <row r="138" ht="15">
      <c r="I138" s="22">
        <v>0</v>
      </c>
    </row>
    <row r="139" ht="15">
      <c r="I139" s="22">
        <v>0</v>
      </c>
    </row>
    <row r="140" ht="15">
      <c r="I140" s="22">
        <v>0</v>
      </c>
    </row>
    <row r="141" ht="15">
      <c r="I141" s="22">
        <v>0</v>
      </c>
    </row>
    <row r="142" ht="15">
      <c r="I142" s="22">
        <v>0</v>
      </c>
    </row>
    <row r="143" ht="15">
      <c r="I143" s="22">
        <v>0</v>
      </c>
    </row>
    <row r="144" ht="15">
      <c r="I144" s="22">
        <v>0</v>
      </c>
    </row>
    <row r="145" ht="15">
      <c r="I145" s="22">
        <v>0</v>
      </c>
    </row>
    <row r="146" ht="15">
      <c r="I146" s="22">
        <v>0</v>
      </c>
    </row>
    <row r="147" ht="15">
      <c r="I147" s="22">
        <v>0</v>
      </c>
    </row>
    <row r="148" ht="15">
      <c r="I148" s="22">
        <v>0</v>
      </c>
    </row>
    <row r="149" ht="15">
      <c r="I149" s="22">
        <v>0</v>
      </c>
    </row>
    <row r="150" ht="15">
      <c r="I150" s="22">
        <v>0</v>
      </c>
    </row>
    <row r="151" ht="15">
      <c r="I151" s="22">
        <v>0</v>
      </c>
    </row>
    <row r="152" ht="15">
      <c r="I152" s="22">
        <v>0</v>
      </c>
    </row>
    <row r="153" ht="15">
      <c r="I153" s="22">
        <v>0</v>
      </c>
    </row>
    <row r="154" ht="15">
      <c r="I154" s="22">
        <v>0</v>
      </c>
    </row>
    <row r="155" ht="15">
      <c r="I155" s="22">
        <v>0</v>
      </c>
    </row>
  </sheetData>
  <sheetProtection password="DD19" sheet="1"/>
  <autoFilter ref="A1:H29">
    <sortState ref="A2:H155">
      <sortCondition sortBy="value" ref="H2:H155"/>
    </sortState>
  </autoFilter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Layout" workbookViewId="0" topLeftCell="B1">
      <selection activeCell="G2" sqref="G2"/>
    </sheetView>
  </sheetViews>
  <sheetFormatPr defaultColWidth="11.421875" defaultRowHeight="15"/>
  <cols>
    <col min="2" max="2" width="20.140625" style="0" customWidth="1"/>
    <col min="4" max="4" width="21.8515625" style="0" customWidth="1"/>
  </cols>
  <sheetData>
    <row r="1" spans="1:16" ht="15">
      <c r="A1" s="6" t="s">
        <v>0</v>
      </c>
      <c r="B1" s="13" t="s">
        <v>1</v>
      </c>
      <c r="C1" s="13" t="s">
        <v>2</v>
      </c>
      <c r="D1" s="13" t="s">
        <v>3</v>
      </c>
      <c r="E1" s="7" t="s">
        <v>137</v>
      </c>
      <c r="F1" s="7" t="s">
        <v>138</v>
      </c>
      <c r="G1" s="7" t="s">
        <v>139</v>
      </c>
      <c r="H1" s="7" t="s">
        <v>140</v>
      </c>
      <c r="I1" s="7" t="s">
        <v>141</v>
      </c>
      <c r="J1" s="7" t="s">
        <v>142</v>
      </c>
      <c r="K1" s="7" t="s">
        <v>143</v>
      </c>
      <c r="L1" s="7" t="s">
        <v>144</v>
      </c>
      <c r="M1" s="7" t="s">
        <v>304</v>
      </c>
      <c r="N1" s="7" t="s">
        <v>307</v>
      </c>
      <c r="O1" s="7" t="s">
        <v>38</v>
      </c>
      <c r="P1" s="7" t="s">
        <v>136</v>
      </c>
    </row>
    <row r="2" spans="1:16" s="56" customFormat="1" ht="15">
      <c r="A2" s="52">
        <v>1</v>
      </c>
      <c r="B2" s="53" t="s">
        <v>95</v>
      </c>
      <c r="C2" s="53" t="s">
        <v>154</v>
      </c>
      <c r="D2" s="54" t="s">
        <v>160</v>
      </c>
      <c r="E2" s="55"/>
      <c r="F2" s="55"/>
      <c r="G2" s="55"/>
      <c r="H2" s="55"/>
      <c r="I2" s="55"/>
      <c r="J2" s="55"/>
      <c r="K2" s="55"/>
      <c r="L2" s="55"/>
      <c r="M2" s="17">
        <f aca="true" t="shared" si="0" ref="M2:M34">E2+G2+I2+K2</f>
        <v>0</v>
      </c>
      <c r="N2" s="17">
        <f aca="true" t="shared" si="1" ref="N2:N34">L2+J2+H2+F2</f>
        <v>0</v>
      </c>
      <c r="O2" s="17">
        <v>23</v>
      </c>
      <c r="P2" s="72">
        <v>0</v>
      </c>
    </row>
    <row r="3" spans="1:16" ht="15">
      <c r="A3" s="23">
        <v>9</v>
      </c>
      <c r="B3" s="24" t="s">
        <v>44</v>
      </c>
      <c r="C3" s="24" t="s">
        <v>9</v>
      </c>
      <c r="D3" s="25" t="s">
        <v>160</v>
      </c>
      <c r="E3" s="1"/>
      <c r="F3" s="1"/>
      <c r="G3" s="1"/>
      <c r="H3" s="1"/>
      <c r="I3" s="1"/>
      <c r="J3" s="1"/>
      <c r="K3" s="1"/>
      <c r="L3" s="1"/>
      <c r="M3" s="17">
        <f t="shared" si="0"/>
        <v>0</v>
      </c>
      <c r="N3" s="17">
        <f t="shared" si="1"/>
        <v>0</v>
      </c>
      <c r="O3" s="17">
        <v>22</v>
      </c>
      <c r="P3" s="72">
        <v>0</v>
      </c>
    </row>
    <row r="4" spans="1:16" ht="15">
      <c r="A4" s="5">
        <v>34</v>
      </c>
      <c r="B4" s="1" t="s">
        <v>296</v>
      </c>
      <c r="C4" s="1" t="s">
        <v>145</v>
      </c>
      <c r="D4" s="1" t="s">
        <v>60</v>
      </c>
      <c r="E4" s="1">
        <v>0</v>
      </c>
      <c r="F4" s="1">
        <v>10</v>
      </c>
      <c r="G4" s="1">
        <v>8</v>
      </c>
      <c r="H4" s="1">
        <v>0</v>
      </c>
      <c r="I4" s="1">
        <v>3</v>
      </c>
      <c r="J4" s="1">
        <v>0</v>
      </c>
      <c r="K4" s="1">
        <v>0</v>
      </c>
      <c r="L4" s="1">
        <v>10</v>
      </c>
      <c r="M4" s="17">
        <f t="shared" si="0"/>
        <v>11</v>
      </c>
      <c r="N4" s="17">
        <f t="shared" si="1"/>
        <v>20</v>
      </c>
      <c r="O4" s="1">
        <v>19</v>
      </c>
      <c r="P4" s="72">
        <v>104</v>
      </c>
    </row>
    <row r="5" spans="1:16" ht="15">
      <c r="A5" s="23">
        <v>51</v>
      </c>
      <c r="B5" s="24" t="s">
        <v>43</v>
      </c>
      <c r="C5" s="24" t="s">
        <v>244</v>
      </c>
      <c r="D5" s="25" t="s">
        <v>146</v>
      </c>
      <c r="E5" s="1">
        <v>31</v>
      </c>
      <c r="F5" s="1">
        <v>1</v>
      </c>
      <c r="G5" s="1">
        <v>16</v>
      </c>
      <c r="H5" s="1">
        <v>3</v>
      </c>
      <c r="I5" s="1">
        <v>31</v>
      </c>
      <c r="J5" s="1">
        <v>2</v>
      </c>
      <c r="K5" s="1">
        <v>31</v>
      </c>
      <c r="L5" s="1">
        <v>0</v>
      </c>
      <c r="M5" s="17">
        <f t="shared" si="0"/>
        <v>109</v>
      </c>
      <c r="N5" s="17">
        <f t="shared" si="1"/>
        <v>6</v>
      </c>
      <c r="O5" s="1">
        <v>5</v>
      </c>
      <c r="P5" s="72">
        <v>166</v>
      </c>
    </row>
    <row r="6" spans="1:16" ht="15">
      <c r="A6" s="23">
        <v>53</v>
      </c>
      <c r="B6" s="24" t="s">
        <v>17</v>
      </c>
      <c r="C6" s="24" t="s">
        <v>206</v>
      </c>
      <c r="D6" s="25" t="s">
        <v>146</v>
      </c>
      <c r="E6" s="1">
        <v>31</v>
      </c>
      <c r="F6" s="1">
        <v>0</v>
      </c>
      <c r="G6" s="1">
        <v>31</v>
      </c>
      <c r="H6" s="1">
        <v>0</v>
      </c>
      <c r="I6" s="1">
        <v>31</v>
      </c>
      <c r="J6" s="1">
        <v>0</v>
      </c>
      <c r="K6" s="1">
        <v>31</v>
      </c>
      <c r="L6" s="1">
        <v>1</v>
      </c>
      <c r="M6" s="17">
        <f t="shared" si="0"/>
        <v>124</v>
      </c>
      <c r="N6" s="17">
        <f t="shared" si="1"/>
        <v>1</v>
      </c>
      <c r="O6" s="1">
        <f>RANK(M6,$M$3:$M$34,0)</f>
        <v>1</v>
      </c>
      <c r="P6" s="72">
        <v>200</v>
      </c>
    </row>
    <row r="7" spans="1:16" ht="15">
      <c r="A7" s="23">
        <v>54</v>
      </c>
      <c r="B7" s="24" t="s">
        <v>108</v>
      </c>
      <c r="C7" s="24" t="s">
        <v>70</v>
      </c>
      <c r="D7" s="25" t="s">
        <v>146</v>
      </c>
      <c r="E7" s="1">
        <v>16</v>
      </c>
      <c r="F7" s="1">
        <v>3</v>
      </c>
      <c r="G7" s="1">
        <v>18</v>
      </c>
      <c r="H7" s="1">
        <v>5</v>
      </c>
      <c r="I7" s="1">
        <v>21</v>
      </c>
      <c r="J7" s="1">
        <v>6</v>
      </c>
      <c r="K7" s="1">
        <v>26</v>
      </c>
      <c r="L7" s="1">
        <v>8</v>
      </c>
      <c r="M7" s="17">
        <f t="shared" si="0"/>
        <v>81</v>
      </c>
      <c r="N7" s="17">
        <f t="shared" si="1"/>
        <v>22</v>
      </c>
      <c r="O7" s="1">
        <v>9</v>
      </c>
      <c r="P7" s="72">
        <v>145</v>
      </c>
    </row>
    <row r="8" spans="1:16" s="56" customFormat="1" ht="15">
      <c r="A8" s="5">
        <v>67</v>
      </c>
      <c r="B8" s="1" t="s">
        <v>297</v>
      </c>
      <c r="C8" s="1" t="s">
        <v>165</v>
      </c>
      <c r="D8" s="1" t="s">
        <v>255</v>
      </c>
      <c r="E8" s="1">
        <v>26</v>
      </c>
      <c r="F8" s="1">
        <v>6</v>
      </c>
      <c r="G8" s="1">
        <v>31</v>
      </c>
      <c r="H8" s="1">
        <v>0</v>
      </c>
      <c r="I8" s="1">
        <v>21</v>
      </c>
      <c r="J8" s="1">
        <v>1</v>
      </c>
      <c r="K8" s="1">
        <v>31</v>
      </c>
      <c r="L8" s="1">
        <v>5</v>
      </c>
      <c r="M8" s="17">
        <f t="shared" si="0"/>
        <v>109</v>
      </c>
      <c r="N8" s="17">
        <f t="shared" si="1"/>
        <v>12</v>
      </c>
      <c r="O8" s="1">
        <v>6</v>
      </c>
      <c r="P8" s="72">
        <v>160</v>
      </c>
    </row>
    <row r="9" spans="1:16" s="56" customFormat="1" ht="15">
      <c r="A9" s="5">
        <v>70</v>
      </c>
      <c r="B9" s="1" t="s">
        <v>287</v>
      </c>
      <c r="C9" s="1" t="s">
        <v>151</v>
      </c>
      <c r="D9" s="1" t="s">
        <v>255</v>
      </c>
      <c r="E9" s="1">
        <v>31</v>
      </c>
      <c r="F9" s="1">
        <v>0</v>
      </c>
      <c r="G9" s="1">
        <v>31</v>
      </c>
      <c r="H9" s="1">
        <v>0</v>
      </c>
      <c r="I9" s="1">
        <v>31</v>
      </c>
      <c r="J9" s="1">
        <v>0</v>
      </c>
      <c r="K9" s="1">
        <v>26</v>
      </c>
      <c r="L9" s="1">
        <v>1</v>
      </c>
      <c r="M9" s="17">
        <f t="shared" si="0"/>
        <v>119</v>
      </c>
      <c r="N9" s="17">
        <f t="shared" si="1"/>
        <v>1</v>
      </c>
      <c r="O9" s="1">
        <v>3</v>
      </c>
      <c r="P9" s="72">
        <v>181</v>
      </c>
    </row>
    <row r="10" spans="1:16" s="56" customFormat="1" ht="15">
      <c r="A10" s="23">
        <v>71</v>
      </c>
      <c r="B10" s="24" t="s">
        <v>120</v>
      </c>
      <c r="C10" s="24" t="s">
        <v>165</v>
      </c>
      <c r="D10" s="25" t="s">
        <v>255</v>
      </c>
      <c r="E10" s="1">
        <v>0</v>
      </c>
      <c r="F10" s="1">
        <v>7</v>
      </c>
      <c r="G10" s="1">
        <v>5</v>
      </c>
      <c r="H10" s="1">
        <v>10</v>
      </c>
      <c r="I10" s="1">
        <v>11</v>
      </c>
      <c r="J10" s="1">
        <v>9</v>
      </c>
      <c r="K10" s="1">
        <v>18</v>
      </c>
      <c r="L10" s="1">
        <v>4</v>
      </c>
      <c r="M10" s="17">
        <f t="shared" si="0"/>
        <v>34</v>
      </c>
      <c r="N10" s="17">
        <f t="shared" si="1"/>
        <v>30</v>
      </c>
      <c r="O10" s="1">
        <v>16</v>
      </c>
      <c r="P10" s="72">
        <v>116</v>
      </c>
    </row>
    <row r="11" spans="1:16" s="56" customFormat="1" ht="15">
      <c r="A11" s="52">
        <v>72</v>
      </c>
      <c r="B11" s="53" t="s">
        <v>112</v>
      </c>
      <c r="C11" s="53" t="s">
        <v>203</v>
      </c>
      <c r="D11" s="54" t="s">
        <v>255</v>
      </c>
      <c r="E11" s="55"/>
      <c r="F11" s="55"/>
      <c r="G11" s="55"/>
      <c r="H11" s="55"/>
      <c r="I11" s="55"/>
      <c r="J11" s="55"/>
      <c r="K11" s="55"/>
      <c r="L11" s="55"/>
      <c r="M11" s="17">
        <f t="shared" si="0"/>
        <v>0</v>
      </c>
      <c r="N11" s="17">
        <f t="shared" si="1"/>
        <v>0</v>
      </c>
      <c r="O11" s="17">
        <v>23</v>
      </c>
      <c r="P11" s="72">
        <v>0</v>
      </c>
    </row>
    <row r="12" spans="1:16" s="56" customFormat="1" ht="15">
      <c r="A12" s="52">
        <v>74</v>
      </c>
      <c r="B12" s="53" t="s">
        <v>25</v>
      </c>
      <c r="C12" s="53" t="s">
        <v>253</v>
      </c>
      <c r="D12" s="54" t="s">
        <v>157</v>
      </c>
      <c r="E12" s="55"/>
      <c r="F12" s="55"/>
      <c r="G12" s="55"/>
      <c r="H12" s="55"/>
      <c r="I12" s="55"/>
      <c r="J12" s="55"/>
      <c r="K12" s="55"/>
      <c r="L12" s="55"/>
      <c r="M12" s="17">
        <f t="shared" si="0"/>
        <v>0</v>
      </c>
      <c r="N12" s="17">
        <f t="shared" si="1"/>
        <v>0</v>
      </c>
      <c r="O12" s="17">
        <v>23</v>
      </c>
      <c r="P12" s="72">
        <v>0</v>
      </c>
    </row>
    <row r="13" spans="1:16" ht="15">
      <c r="A13" s="52">
        <v>78</v>
      </c>
      <c r="B13" s="53" t="s">
        <v>111</v>
      </c>
      <c r="C13" s="53" t="s">
        <v>184</v>
      </c>
      <c r="D13" s="54" t="s">
        <v>157</v>
      </c>
      <c r="E13" s="55"/>
      <c r="F13" s="55"/>
      <c r="G13" s="55"/>
      <c r="H13" s="55"/>
      <c r="I13" s="55"/>
      <c r="J13" s="55"/>
      <c r="K13" s="55"/>
      <c r="L13" s="55"/>
      <c r="M13" s="17">
        <f t="shared" si="0"/>
        <v>0</v>
      </c>
      <c r="N13" s="17">
        <f t="shared" si="1"/>
        <v>0</v>
      </c>
      <c r="O13" s="17">
        <v>23</v>
      </c>
      <c r="P13" s="72">
        <v>0</v>
      </c>
    </row>
    <row r="14" spans="1:16" ht="15">
      <c r="A14" s="52">
        <v>82</v>
      </c>
      <c r="B14" s="53" t="s">
        <v>118</v>
      </c>
      <c r="C14" s="53" t="s">
        <v>119</v>
      </c>
      <c r="D14" s="54" t="s">
        <v>31</v>
      </c>
      <c r="E14" s="55"/>
      <c r="F14" s="55"/>
      <c r="G14" s="55"/>
      <c r="H14" s="55"/>
      <c r="I14" s="55"/>
      <c r="J14" s="55"/>
      <c r="K14" s="55"/>
      <c r="L14" s="55"/>
      <c r="M14" s="17">
        <f t="shared" si="0"/>
        <v>0</v>
      </c>
      <c r="N14" s="17">
        <f t="shared" si="1"/>
        <v>0</v>
      </c>
      <c r="O14" s="17">
        <v>23</v>
      </c>
      <c r="P14" s="72">
        <v>0</v>
      </c>
    </row>
    <row r="15" spans="1:16" s="56" customFormat="1" ht="15">
      <c r="A15" s="52">
        <v>89</v>
      </c>
      <c r="B15" s="53" t="s">
        <v>121</v>
      </c>
      <c r="C15" s="53" t="s">
        <v>193</v>
      </c>
      <c r="D15" s="54" t="s">
        <v>31</v>
      </c>
      <c r="E15" s="55"/>
      <c r="F15" s="55"/>
      <c r="G15" s="55"/>
      <c r="H15" s="55"/>
      <c r="I15" s="55"/>
      <c r="J15" s="55"/>
      <c r="K15" s="55"/>
      <c r="L15" s="55"/>
      <c r="M15" s="17">
        <f t="shared" si="0"/>
        <v>0</v>
      </c>
      <c r="N15" s="17">
        <f t="shared" si="1"/>
        <v>0</v>
      </c>
      <c r="O15" s="17">
        <v>23</v>
      </c>
      <c r="P15" s="72">
        <v>0</v>
      </c>
    </row>
    <row r="16" spans="1:16" ht="15">
      <c r="A16" s="23">
        <v>94</v>
      </c>
      <c r="B16" s="24" t="s">
        <v>106</v>
      </c>
      <c r="C16" s="24" t="s">
        <v>107</v>
      </c>
      <c r="D16" s="25" t="s">
        <v>256</v>
      </c>
      <c r="E16" s="1">
        <v>26</v>
      </c>
      <c r="F16" s="1">
        <v>2</v>
      </c>
      <c r="G16" s="1">
        <v>31</v>
      </c>
      <c r="H16" s="1">
        <v>1</v>
      </c>
      <c r="I16" s="1">
        <v>31</v>
      </c>
      <c r="J16" s="1">
        <v>2</v>
      </c>
      <c r="K16" s="1">
        <v>31</v>
      </c>
      <c r="L16" s="1">
        <v>0</v>
      </c>
      <c r="M16" s="17">
        <f t="shared" si="0"/>
        <v>119</v>
      </c>
      <c r="N16" s="17">
        <f t="shared" si="1"/>
        <v>5</v>
      </c>
      <c r="O16" s="1">
        <v>4</v>
      </c>
      <c r="P16" s="72">
        <v>173</v>
      </c>
    </row>
    <row r="17" spans="1:16" ht="15">
      <c r="A17" s="23">
        <v>97</v>
      </c>
      <c r="B17" s="24" t="s">
        <v>104</v>
      </c>
      <c r="C17" s="24" t="s">
        <v>105</v>
      </c>
      <c r="D17" s="25" t="s">
        <v>256</v>
      </c>
      <c r="E17" s="1">
        <v>31</v>
      </c>
      <c r="F17" s="1">
        <v>1</v>
      </c>
      <c r="G17" s="1">
        <v>31</v>
      </c>
      <c r="H17" s="1">
        <v>1</v>
      </c>
      <c r="I17" s="1">
        <v>31</v>
      </c>
      <c r="J17" s="1">
        <v>1</v>
      </c>
      <c r="K17" s="1">
        <v>31</v>
      </c>
      <c r="L17" s="1">
        <v>1</v>
      </c>
      <c r="M17" s="17">
        <f t="shared" si="0"/>
        <v>124</v>
      </c>
      <c r="N17" s="17">
        <f t="shared" si="1"/>
        <v>4</v>
      </c>
      <c r="O17" s="1">
        <v>2</v>
      </c>
      <c r="P17" s="72">
        <v>190</v>
      </c>
    </row>
    <row r="18" spans="1:16" ht="15">
      <c r="A18" s="52">
        <v>98</v>
      </c>
      <c r="B18" s="53" t="s">
        <v>103</v>
      </c>
      <c r="C18" s="53" t="s">
        <v>33</v>
      </c>
      <c r="D18" s="54" t="s">
        <v>60</v>
      </c>
      <c r="E18" s="55"/>
      <c r="F18" s="55"/>
      <c r="G18" s="55"/>
      <c r="H18" s="55"/>
      <c r="I18" s="55"/>
      <c r="J18" s="55"/>
      <c r="K18" s="55"/>
      <c r="L18" s="55"/>
      <c r="M18" s="17">
        <f t="shared" si="0"/>
        <v>0</v>
      </c>
      <c r="N18" s="17">
        <f t="shared" si="1"/>
        <v>0</v>
      </c>
      <c r="O18" s="17">
        <v>23</v>
      </c>
      <c r="P18" s="72">
        <v>0</v>
      </c>
    </row>
    <row r="19" spans="1:16" ht="15">
      <c r="A19" s="23">
        <v>99</v>
      </c>
      <c r="B19" s="24" t="s">
        <v>113</v>
      </c>
      <c r="C19" s="24" t="s">
        <v>47</v>
      </c>
      <c r="D19" s="25" t="s">
        <v>60</v>
      </c>
      <c r="E19" s="1">
        <v>6</v>
      </c>
      <c r="F19" s="1">
        <v>0</v>
      </c>
      <c r="G19" s="1">
        <v>8</v>
      </c>
      <c r="H19" s="1">
        <v>3</v>
      </c>
      <c r="I19" s="1">
        <v>8</v>
      </c>
      <c r="J19" s="1">
        <v>0</v>
      </c>
      <c r="K19" s="1">
        <v>15</v>
      </c>
      <c r="L19" s="1">
        <v>5</v>
      </c>
      <c r="M19" s="17">
        <f t="shared" si="0"/>
        <v>37</v>
      </c>
      <c r="N19" s="17">
        <f t="shared" si="1"/>
        <v>8</v>
      </c>
      <c r="O19" s="1">
        <v>14</v>
      </c>
      <c r="P19" s="72">
        <v>124</v>
      </c>
    </row>
    <row r="20" spans="1:16" ht="15">
      <c r="A20" s="31">
        <v>105</v>
      </c>
      <c r="B20" s="17" t="s">
        <v>5</v>
      </c>
      <c r="C20" s="17" t="s">
        <v>33</v>
      </c>
      <c r="D20" s="17" t="s">
        <v>6</v>
      </c>
      <c r="E20" s="1">
        <v>8</v>
      </c>
      <c r="F20" s="1">
        <v>10</v>
      </c>
      <c r="G20" s="1">
        <v>21</v>
      </c>
      <c r="H20" s="1">
        <v>9</v>
      </c>
      <c r="I20" s="1">
        <v>26</v>
      </c>
      <c r="J20" s="1">
        <v>7</v>
      </c>
      <c r="K20" s="1">
        <v>15</v>
      </c>
      <c r="L20" s="1">
        <v>9</v>
      </c>
      <c r="M20" s="17">
        <f t="shared" si="0"/>
        <v>70</v>
      </c>
      <c r="N20" s="17">
        <f t="shared" si="1"/>
        <v>35</v>
      </c>
      <c r="O20" s="1">
        <v>10</v>
      </c>
      <c r="P20" s="72">
        <v>140</v>
      </c>
    </row>
    <row r="21" spans="1:16" s="56" customFormat="1" ht="15">
      <c r="A21" s="23">
        <v>106</v>
      </c>
      <c r="B21" s="24" t="s">
        <v>245</v>
      </c>
      <c r="C21" s="24" t="s">
        <v>110</v>
      </c>
      <c r="D21" s="25" t="s">
        <v>6</v>
      </c>
      <c r="E21" s="1">
        <v>0</v>
      </c>
      <c r="F21" s="1">
        <v>10</v>
      </c>
      <c r="G21" s="1">
        <v>21</v>
      </c>
      <c r="H21" s="1">
        <v>1</v>
      </c>
      <c r="I21" s="1">
        <v>16</v>
      </c>
      <c r="J21" s="1">
        <v>9</v>
      </c>
      <c r="K21" s="1">
        <v>13</v>
      </c>
      <c r="L21" s="1">
        <v>10</v>
      </c>
      <c r="M21" s="17">
        <f t="shared" si="0"/>
        <v>50</v>
      </c>
      <c r="N21" s="17">
        <f t="shared" si="1"/>
        <v>30</v>
      </c>
      <c r="O21" s="1">
        <v>12</v>
      </c>
      <c r="P21" s="72">
        <v>132</v>
      </c>
    </row>
    <row r="22" spans="1:16" ht="15">
      <c r="A22" s="23">
        <v>107</v>
      </c>
      <c r="B22" s="24" t="s">
        <v>116</v>
      </c>
      <c r="C22" s="24" t="s">
        <v>117</v>
      </c>
      <c r="D22" s="25" t="s">
        <v>6</v>
      </c>
      <c r="E22" s="1">
        <v>3</v>
      </c>
      <c r="F22" s="1">
        <v>10</v>
      </c>
      <c r="G22" s="1">
        <v>5</v>
      </c>
      <c r="H22" s="1">
        <v>10</v>
      </c>
      <c r="I22" s="1">
        <v>8</v>
      </c>
      <c r="J22" s="1">
        <v>10</v>
      </c>
      <c r="K22" s="1">
        <v>0</v>
      </c>
      <c r="L22" s="1">
        <v>6</v>
      </c>
      <c r="M22" s="17">
        <f t="shared" si="0"/>
        <v>16</v>
      </c>
      <c r="N22" s="17">
        <f t="shared" si="1"/>
        <v>36</v>
      </c>
      <c r="O22" s="1">
        <v>18</v>
      </c>
      <c r="P22" s="72">
        <v>108</v>
      </c>
    </row>
    <row r="23" spans="1:16" s="56" customFormat="1" ht="15">
      <c r="A23" s="23">
        <v>108</v>
      </c>
      <c r="B23" s="24" t="s">
        <v>109</v>
      </c>
      <c r="C23" s="24" t="s">
        <v>246</v>
      </c>
      <c r="D23" s="25" t="s">
        <v>6</v>
      </c>
      <c r="E23" s="1">
        <v>5</v>
      </c>
      <c r="F23" s="1">
        <v>10</v>
      </c>
      <c r="G23" s="1">
        <v>5</v>
      </c>
      <c r="H23" s="1">
        <v>10</v>
      </c>
      <c r="I23" s="1">
        <v>26</v>
      </c>
      <c r="J23" s="1">
        <v>9</v>
      </c>
      <c r="K23" s="1">
        <v>8</v>
      </c>
      <c r="L23" s="1">
        <v>10</v>
      </c>
      <c r="M23" s="17">
        <f t="shared" si="0"/>
        <v>44</v>
      </c>
      <c r="N23" s="17">
        <f t="shared" si="1"/>
        <v>39</v>
      </c>
      <c r="O23" s="1">
        <v>13</v>
      </c>
      <c r="P23" s="72">
        <v>128</v>
      </c>
    </row>
    <row r="24" spans="1:16" ht="15">
      <c r="A24" s="52">
        <v>110</v>
      </c>
      <c r="B24" s="53" t="s">
        <v>122</v>
      </c>
      <c r="C24" s="53" t="s">
        <v>247</v>
      </c>
      <c r="D24" s="54" t="s">
        <v>6</v>
      </c>
      <c r="E24" s="55"/>
      <c r="F24" s="55"/>
      <c r="G24" s="55"/>
      <c r="H24" s="55"/>
      <c r="I24" s="55"/>
      <c r="J24" s="55"/>
      <c r="K24" s="55"/>
      <c r="L24" s="55"/>
      <c r="M24" s="17">
        <f t="shared" si="0"/>
        <v>0</v>
      </c>
      <c r="N24" s="17">
        <f t="shared" si="1"/>
        <v>0</v>
      </c>
      <c r="O24" s="17">
        <v>23</v>
      </c>
      <c r="P24" s="72">
        <v>0</v>
      </c>
    </row>
    <row r="25" spans="1:16" ht="15">
      <c r="A25" s="23">
        <v>111</v>
      </c>
      <c r="B25" s="24" t="s">
        <v>14</v>
      </c>
      <c r="C25" s="24" t="s">
        <v>102</v>
      </c>
      <c r="D25" s="25" t="s">
        <v>6</v>
      </c>
      <c r="E25" s="1">
        <v>16</v>
      </c>
      <c r="F25" s="1">
        <v>4</v>
      </c>
      <c r="G25" s="1">
        <v>31</v>
      </c>
      <c r="H25" s="1">
        <v>1</v>
      </c>
      <c r="I25" s="1">
        <v>31</v>
      </c>
      <c r="J25" s="1">
        <v>2</v>
      </c>
      <c r="K25" s="1">
        <v>23</v>
      </c>
      <c r="L25" s="1">
        <v>5</v>
      </c>
      <c r="M25" s="17">
        <f t="shared" si="0"/>
        <v>101</v>
      </c>
      <c r="N25" s="17">
        <f t="shared" si="1"/>
        <v>12</v>
      </c>
      <c r="O25" s="1">
        <v>7</v>
      </c>
      <c r="P25" s="72">
        <v>155</v>
      </c>
    </row>
    <row r="26" spans="1:16" ht="15">
      <c r="A26" s="5">
        <v>139</v>
      </c>
      <c r="B26" s="1" t="s">
        <v>8</v>
      </c>
      <c r="C26" s="1" t="s">
        <v>235</v>
      </c>
      <c r="D26" s="1" t="s">
        <v>10</v>
      </c>
      <c r="E26" s="1">
        <v>13</v>
      </c>
      <c r="F26" s="1">
        <v>3</v>
      </c>
      <c r="G26" s="1">
        <v>26</v>
      </c>
      <c r="H26" s="1">
        <v>2</v>
      </c>
      <c r="I26" s="1">
        <v>8</v>
      </c>
      <c r="J26" s="1">
        <v>10</v>
      </c>
      <c r="K26" s="1">
        <v>5</v>
      </c>
      <c r="L26" s="1">
        <v>3</v>
      </c>
      <c r="M26" s="17">
        <f t="shared" si="0"/>
        <v>52</v>
      </c>
      <c r="N26" s="17">
        <f t="shared" si="1"/>
        <v>18</v>
      </c>
      <c r="O26" s="1">
        <v>11</v>
      </c>
      <c r="P26" s="72">
        <v>136</v>
      </c>
    </row>
    <row r="27" spans="1:16" s="56" customFormat="1" ht="15">
      <c r="A27" s="5">
        <v>140</v>
      </c>
      <c r="B27" s="1" t="s">
        <v>298</v>
      </c>
      <c r="C27" s="1" t="s">
        <v>299</v>
      </c>
      <c r="D27" s="1" t="s">
        <v>10</v>
      </c>
      <c r="E27" s="1">
        <v>11</v>
      </c>
      <c r="F27" s="1">
        <v>5</v>
      </c>
      <c r="G27" s="1">
        <v>31</v>
      </c>
      <c r="H27" s="1">
        <v>4</v>
      </c>
      <c r="I27" s="1">
        <v>31</v>
      </c>
      <c r="J27" s="1">
        <v>4</v>
      </c>
      <c r="K27" s="1">
        <v>15</v>
      </c>
      <c r="L27" s="1">
        <v>9</v>
      </c>
      <c r="M27" s="17">
        <f t="shared" si="0"/>
        <v>88</v>
      </c>
      <c r="N27" s="17">
        <f t="shared" si="1"/>
        <v>22</v>
      </c>
      <c r="O27" s="1">
        <v>8</v>
      </c>
      <c r="P27" s="72">
        <v>150</v>
      </c>
    </row>
    <row r="28" spans="1:16" s="56" customFormat="1" ht="15">
      <c r="A28" s="52">
        <v>144</v>
      </c>
      <c r="B28" s="53" t="s">
        <v>115</v>
      </c>
      <c r="C28" s="53" t="s">
        <v>250</v>
      </c>
      <c r="D28" s="54" t="s">
        <v>24</v>
      </c>
      <c r="E28" s="55"/>
      <c r="F28" s="55"/>
      <c r="G28" s="55"/>
      <c r="H28" s="55"/>
      <c r="I28" s="55"/>
      <c r="J28" s="55"/>
      <c r="K28" s="55"/>
      <c r="L28" s="55"/>
      <c r="M28" s="17">
        <f t="shared" si="0"/>
        <v>0</v>
      </c>
      <c r="N28" s="17">
        <f t="shared" si="1"/>
        <v>0</v>
      </c>
      <c r="O28" s="17">
        <v>23</v>
      </c>
      <c r="P28" s="72">
        <v>0</v>
      </c>
    </row>
    <row r="29" spans="1:16" ht="15">
      <c r="A29" s="23">
        <v>145</v>
      </c>
      <c r="B29" s="24" t="s">
        <v>114</v>
      </c>
      <c r="C29" s="24" t="s">
        <v>249</v>
      </c>
      <c r="D29" s="25" t="s">
        <v>60</v>
      </c>
      <c r="E29" s="1">
        <v>0</v>
      </c>
      <c r="F29" s="1">
        <v>10</v>
      </c>
      <c r="G29" s="1">
        <v>13</v>
      </c>
      <c r="H29" s="1">
        <v>0</v>
      </c>
      <c r="I29" s="1">
        <v>3</v>
      </c>
      <c r="J29" s="1">
        <v>1</v>
      </c>
      <c r="K29" s="1">
        <v>15</v>
      </c>
      <c r="L29" s="1">
        <v>4</v>
      </c>
      <c r="M29" s="17">
        <f t="shared" si="0"/>
        <v>31</v>
      </c>
      <c r="N29" s="17">
        <f t="shared" si="1"/>
        <v>15</v>
      </c>
      <c r="O29" s="1">
        <v>17</v>
      </c>
      <c r="P29" s="72">
        <v>112</v>
      </c>
    </row>
    <row r="30" spans="1:16" ht="15">
      <c r="A30" s="23">
        <v>162</v>
      </c>
      <c r="B30" s="24" t="s">
        <v>251</v>
      </c>
      <c r="C30" s="24" t="s">
        <v>252</v>
      </c>
      <c r="D30" s="25" t="s">
        <v>24</v>
      </c>
      <c r="E30" s="1">
        <v>5</v>
      </c>
      <c r="F30" s="1">
        <v>9</v>
      </c>
      <c r="G30" s="1">
        <v>5</v>
      </c>
      <c r="H30" s="1">
        <v>10</v>
      </c>
      <c r="I30" s="1">
        <v>0</v>
      </c>
      <c r="J30" s="1">
        <v>8</v>
      </c>
      <c r="K30" s="1">
        <v>0</v>
      </c>
      <c r="L30" s="1">
        <v>10</v>
      </c>
      <c r="M30" s="17">
        <f t="shared" si="0"/>
        <v>10</v>
      </c>
      <c r="N30" s="17">
        <f t="shared" si="1"/>
        <v>37</v>
      </c>
      <c r="O30" s="1">
        <v>21</v>
      </c>
      <c r="P30" s="72">
        <v>98</v>
      </c>
    </row>
    <row r="31" spans="1:16" ht="15">
      <c r="A31" s="23">
        <v>163</v>
      </c>
      <c r="B31" s="24" t="s">
        <v>127</v>
      </c>
      <c r="C31" s="24" t="s">
        <v>206</v>
      </c>
      <c r="D31" s="25" t="s">
        <v>6</v>
      </c>
      <c r="E31" s="1">
        <v>3</v>
      </c>
      <c r="F31" s="1">
        <v>4</v>
      </c>
      <c r="G31" s="1">
        <v>5</v>
      </c>
      <c r="H31" s="1">
        <v>10</v>
      </c>
      <c r="I31" s="1">
        <v>3</v>
      </c>
      <c r="J31" s="1">
        <v>0</v>
      </c>
      <c r="K31" s="1">
        <v>0</v>
      </c>
      <c r="L31" s="1">
        <v>10</v>
      </c>
      <c r="M31" s="17">
        <f t="shared" si="0"/>
        <v>11</v>
      </c>
      <c r="N31" s="17">
        <f t="shared" si="1"/>
        <v>24</v>
      </c>
      <c r="O31" s="1">
        <v>20</v>
      </c>
      <c r="P31" s="72">
        <v>100</v>
      </c>
    </row>
    <row r="32" spans="1:16" ht="15">
      <c r="A32" s="52">
        <v>164</v>
      </c>
      <c r="B32" s="53" t="s">
        <v>254</v>
      </c>
      <c r="C32" s="53" t="s">
        <v>47</v>
      </c>
      <c r="D32" s="54" t="s">
        <v>255</v>
      </c>
      <c r="E32" s="55"/>
      <c r="F32" s="55"/>
      <c r="G32" s="55"/>
      <c r="H32" s="55"/>
      <c r="I32" s="55"/>
      <c r="J32" s="55"/>
      <c r="K32" s="55"/>
      <c r="L32" s="55"/>
      <c r="M32" s="17">
        <f t="shared" si="0"/>
        <v>0</v>
      </c>
      <c r="N32" s="17">
        <f t="shared" si="1"/>
        <v>0</v>
      </c>
      <c r="O32" s="17">
        <v>23</v>
      </c>
      <c r="P32" s="72">
        <v>0</v>
      </c>
    </row>
    <row r="33" spans="1:16" ht="15">
      <c r="A33" s="52">
        <v>165</v>
      </c>
      <c r="B33" s="53" t="s">
        <v>110</v>
      </c>
      <c r="C33" s="53" t="s">
        <v>101</v>
      </c>
      <c r="D33" s="54" t="s">
        <v>255</v>
      </c>
      <c r="E33" s="55"/>
      <c r="F33" s="55"/>
      <c r="G33" s="55"/>
      <c r="H33" s="55"/>
      <c r="I33" s="55"/>
      <c r="J33" s="55"/>
      <c r="K33" s="55"/>
      <c r="L33" s="55"/>
      <c r="M33" s="17">
        <f t="shared" si="0"/>
        <v>0</v>
      </c>
      <c r="N33" s="17">
        <f t="shared" si="1"/>
        <v>0</v>
      </c>
      <c r="O33" s="17">
        <v>23</v>
      </c>
      <c r="P33" s="72">
        <v>0</v>
      </c>
    </row>
    <row r="34" spans="1:16" ht="15">
      <c r="A34" s="33">
        <v>306</v>
      </c>
      <c r="B34" s="34" t="s">
        <v>110</v>
      </c>
      <c r="C34" s="34" t="s">
        <v>248</v>
      </c>
      <c r="D34" s="35" t="s">
        <v>6</v>
      </c>
      <c r="E34" s="1">
        <v>8</v>
      </c>
      <c r="F34" s="1">
        <v>6</v>
      </c>
      <c r="G34" s="1">
        <v>16</v>
      </c>
      <c r="H34" s="1">
        <v>3</v>
      </c>
      <c r="I34" s="1">
        <v>3</v>
      </c>
      <c r="J34" s="1">
        <v>10</v>
      </c>
      <c r="K34" s="1">
        <v>10</v>
      </c>
      <c r="L34" s="1">
        <v>4</v>
      </c>
      <c r="M34" s="17">
        <f t="shared" si="0"/>
        <v>37</v>
      </c>
      <c r="N34" s="17">
        <f t="shared" si="1"/>
        <v>23</v>
      </c>
      <c r="O34" s="1">
        <v>15</v>
      </c>
      <c r="P34" s="72">
        <v>120</v>
      </c>
    </row>
  </sheetData>
  <sheetProtection password="DD19" sheet="1"/>
  <printOptions/>
  <pageMargins left="0.7" right="0.7" top="0.75" bottom="0.75" header="0.3" footer="0.3"/>
  <pageSetup fitToHeight="0" fitToWidth="1" horizontalDpi="300" verticalDpi="300" orientation="landscape" paperSize="9" scale="64" r:id="rId1"/>
  <headerFooter>
    <oddHeader>&amp;CClassement Trial TDJV (13/10/2018)
Minimes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F1"/>
    </sheetView>
  </sheetViews>
  <sheetFormatPr defaultColWidth="11.421875" defaultRowHeight="15"/>
  <cols>
    <col min="2" max="2" width="19.7109375" style="0" customWidth="1"/>
    <col min="3" max="3" width="16.7109375" style="0" customWidth="1"/>
    <col min="4" max="4" width="25.7109375" style="0" customWidth="1"/>
    <col min="6" max="6" width="11.421875" style="22" customWidth="1"/>
  </cols>
  <sheetData>
    <row r="1" spans="1:6" ht="54.75" customHeight="1">
      <c r="A1" s="93" t="s">
        <v>375</v>
      </c>
      <c r="B1" s="93"/>
      <c r="C1" s="93"/>
      <c r="D1" s="93"/>
      <c r="E1" s="93"/>
      <c r="F1" s="93"/>
    </row>
    <row r="2" spans="1:6" ht="15">
      <c r="A2" s="6" t="s">
        <v>0</v>
      </c>
      <c r="B2" s="13" t="s">
        <v>1</v>
      </c>
      <c r="C2" s="13" t="s">
        <v>2</v>
      </c>
      <c r="D2" s="13" t="s">
        <v>3</v>
      </c>
      <c r="E2" s="7" t="s">
        <v>38</v>
      </c>
      <c r="F2" s="7" t="s">
        <v>136</v>
      </c>
    </row>
    <row r="3" spans="1:6" ht="15">
      <c r="A3" s="23">
        <v>98</v>
      </c>
      <c r="B3" s="24" t="s">
        <v>103</v>
      </c>
      <c r="C3" s="24" t="s">
        <v>33</v>
      </c>
      <c r="D3" s="25" t="s">
        <v>60</v>
      </c>
      <c r="E3" s="1">
        <v>1</v>
      </c>
      <c r="F3" s="72">
        <v>200</v>
      </c>
    </row>
    <row r="4" spans="1:6" s="56" customFormat="1" ht="15">
      <c r="A4" s="23">
        <v>53</v>
      </c>
      <c r="B4" s="24" t="s">
        <v>17</v>
      </c>
      <c r="C4" s="24" t="s">
        <v>206</v>
      </c>
      <c r="D4" s="25" t="s">
        <v>146</v>
      </c>
      <c r="E4" s="1">
        <v>2</v>
      </c>
      <c r="F4" s="72">
        <v>190</v>
      </c>
    </row>
    <row r="5" spans="1:6" ht="15">
      <c r="A5" s="23">
        <v>108</v>
      </c>
      <c r="B5" s="24" t="s">
        <v>109</v>
      </c>
      <c r="C5" s="24" t="s">
        <v>246</v>
      </c>
      <c r="D5" s="25" t="s">
        <v>6</v>
      </c>
      <c r="E5" s="1">
        <v>3</v>
      </c>
      <c r="F5" s="72">
        <v>181</v>
      </c>
    </row>
    <row r="6" spans="1:6" ht="15">
      <c r="A6" s="23">
        <v>54</v>
      </c>
      <c r="B6" s="24" t="s">
        <v>108</v>
      </c>
      <c r="C6" s="24" t="s">
        <v>70</v>
      </c>
      <c r="D6" s="25" t="s">
        <v>146</v>
      </c>
      <c r="E6" s="1">
        <v>4</v>
      </c>
      <c r="F6" s="72">
        <v>173</v>
      </c>
    </row>
    <row r="7" spans="1:6" ht="15">
      <c r="A7" s="23">
        <v>51</v>
      </c>
      <c r="B7" s="24" t="s">
        <v>43</v>
      </c>
      <c r="C7" s="24" t="s">
        <v>244</v>
      </c>
      <c r="D7" s="25" t="s">
        <v>146</v>
      </c>
      <c r="E7" s="1">
        <v>5</v>
      </c>
      <c r="F7" s="72">
        <v>166</v>
      </c>
    </row>
    <row r="8" spans="1:6" ht="15">
      <c r="A8" s="5">
        <v>166</v>
      </c>
      <c r="B8" s="1" t="s">
        <v>357</v>
      </c>
      <c r="C8" s="1" t="s">
        <v>358</v>
      </c>
      <c r="D8" s="1" t="s">
        <v>146</v>
      </c>
      <c r="E8" s="1">
        <v>6</v>
      </c>
      <c r="F8" s="72">
        <v>160</v>
      </c>
    </row>
    <row r="9" spans="1:6" ht="15">
      <c r="A9" s="5">
        <v>167</v>
      </c>
      <c r="B9" s="1" t="s">
        <v>359</v>
      </c>
      <c r="C9" s="1" t="s">
        <v>193</v>
      </c>
      <c r="D9" s="1" t="s">
        <v>157</v>
      </c>
      <c r="E9" s="1">
        <v>7</v>
      </c>
      <c r="F9" s="72">
        <v>155</v>
      </c>
    </row>
    <row r="10" spans="1:6" ht="15">
      <c r="A10" s="23">
        <v>72</v>
      </c>
      <c r="B10" s="24" t="s">
        <v>112</v>
      </c>
      <c r="C10" s="24" t="s">
        <v>203</v>
      </c>
      <c r="D10" s="25" t="s">
        <v>255</v>
      </c>
      <c r="E10" s="1">
        <v>8</v>
      </c>
      <c r="F10" s="72">
        <v>150</v>
      </c>
    </row>
    <row r="11" spans="1:6" ht="15">
      <c r="A11" s="23">
        <v>97</v>
      </c>
      <c r="B11" s="24" t="s">
        <v>104</v>
      </c>
      <c r="C11" s="24" t="s">
        <v>105</v>
      </c>
      <c r="D11" s="25" t="s">
        <v>256</v>
      </c>
      <c r="E11" s="1">
        <v>9</v>
      </c>
      <c r="F11" s="72">
        <v>145</v>
      </c>
    </row>
    <row r="12" spans="1:6" ht="15">
      <c r="A12" s="23">
        <v>94</v>
      </c>
      <c r="B12" s="24" t="s">
        <v>106</v>
      </c>
      <c r="C12" s="24" t="s">
        <v>107</v>
      </c>
      <c r="D12" s="25" t="s">
        <v>256</v>
      </c>
      <c r="E12" s="1">
        <v>10</v>
      </c>
      <c r="F12" s="72">
        <v>140</v>
      </c>
    </row>
    <row r="13" spans="1:6" ht="15">
      <c r="A13" s="5">
        <v>67</v>
      </c>
      <c r="B13" s="1" t="s">
        <v>297</v>
      </c>
      <c r="C13" s="1" t="s">
        <v>165</v>
      </c>
      <c r="D13" s="1" t="s">
        <v>255</v>
      </c>
      <c r="E13" s="1">
        <v>11</v>
      </c>
      <c r="F13" s="72">
        <v>136</v>
      </c>
    </row>
    <row r="14" spans="1:6" s="56" customFormat="1" ht="15">
      <c r="A14" s="33">
        <v>306</v>
      </c>
      <c r="B14" s="34" t="s">
        <v>110</v>
      </c>
      <c r="C14" s="34" t="s">
        <v>248</v>
      </c>
      <c r="D14" s="35" t="s">
        <v>6</v>
      </c>
      <c r="E14" s="1">
        <v>12</v>
      </c>
      <c r="F14" s="72">
        <v>132</v>
      </c>
    </row>
    <row r="15" spans="1:6" s="56" customFormat="1" ht="15">
      <c r="A15" s="23">
        <v>74</v>
      </c>
      <c r="B15" s="24" t="s">
        <v>25</v>
      </c>
      <c r="C15" s="24" t="s">
        <v>253</v>
      </c>
      <c r="D15" s="25" t="s">
        <v>157</v>
      </c>
      <c r="E15" s="1">
        <v>13</v>
      </c>
      <c r="F15" s="72">
        <v>128</v>
      </c>
    </row>
    <row r="16" spans="1:6" s="56" customFormat="1" ht="15">
      <c r="A16" s="23">
        <v>111</v>
      </c>
      <c r="B16" s="24" t="s">
        <v>14</v>
      </c>
      <c r="C16" s="24" t="s">
        <v>102</v>
      </c>
      <c r="D16" s="25" t="s">
        <v>6</v>
      </c>
      <c r="E16" s="1">
        <v>14</v>
      </c>
      <c r="F16" s="72">
        <v>124</v>
      </c>
    </row>
    <row r="17" spans="1:6" ht="15">
      <c r="A17" s="5">
        <v>96</v>
      </c>
      <c r="B17" s="1" t="s">
        <v>360</v>
      </c>
      <c r="C17" s="1" t="s">
        <v>290</v>
      </c>
      <c r="D17" s="1" t="s">
        <v>342</v>
      </c>
      <c r="E17" s="1">
        <v>15</v>
      </c>
      <c r="F17" s="72">
        <v>120</v>
      </c>
    </row>
    <row r="18" spans="1:6" ht="15">
      <c r="A18" s="5">
        <v>49</v>
      </c>
      <c r="B18" s="1" t="s">
        <v>361</v>
      </c>
      <c r="C18" s="1" t="s">
        <v>362</v>
      </c>
      <c r="D18" s="1" t="s">
        <v>71</v>
      </c>
      <c r="E18" s="1">
        <v>16</v>
      </c>
      <c r="F18" s="72">
        <v>116</v>
      </c>
    </row>
    <row r="19" spans="1:6" ht="15">
      <c r="A19" s="5">
        <v>70</v>
      </c>
      <c r="B19" s="1" t="s">
        <v>287</v>
      </c>
      <c r="C19" s="1" t="s">
        <v>151</v>
      </c>
      <c r="D19" s="1" t="s">
        <v>255</v>
      </c>
      <c r="E19" s="1">
        <v>17</v>
      </c>
      <c r="F19" s="72">
        <v>112</v>
      </c>
    </row>
    <row r="20" spans="1:6" s="56" customFormat="1" ht="15">
      <c r="A20" s="23">
        <v>1</v>
      </c>
      <c r="B20" s="24" t="s">
        <v>95</v>
      </c>
      <c r="C20" s="24" t="s">
        <v>154</v>
      </c>
      <c r="D20" s="25" t="s">
        <v>160</v>
      </c>
      <c r="E20" s="1">
        <v>18</v>
      </c>
      <c r="F20" s="72">
        <v>108</v>
      </c>
    </row>
    <row r="21" spans="1:6" ht="15">
      <c r="A21" s="5">
        <v>140</v>
      </c>
      <c r="B21" s="1" t="s">
        <v>298</v>
      </c>
      <c r="C21" s="1" t="s">
        <v>299</v>
      </c>
      <c r="D21" s="1" t="s">
        <v>10</v>
      </c>
      <c r="E21" s="1">
        <v>19</v>
      </c>
      <c r="F21" s="72">
        <v>104</v>
      </c>
    </row>
    <row r="22" spans="1:6" ht="15">
      <c r="A22" s="5">
        <v>139</v>
      </c>
      <c r="B22" s="1" t="s">
        <v>8</v>
      </c>
      <c r="C22" s="1" t="s">
        <v>235</v>
      </c>
      <c r="D22" s="1" t="s">
        <v>10</v>
      </c>
      <c r="E22" s="1">
        <v>20</v>
      </c>
      <c r="F22" s="72">
        <v>100</v>
      </c>
    </row>
    <row r="23" spans="1:6" ht="15">
      <c r="A23" s="5">
        <v>7</v>
      </c>
      <c r="B23" s="1" t="s">
        <v>363</v>
      </c>
      <c r="C23" s="1" t="s">
        <v>197</v>
      </c>
      <c r="D23" s="1" t="s">
        <v>364</v>
      </c>
      <c r="E23" s="1">
        <v>21</v>
      </c>
      <c r="F23" s="72">
        <v>98</v>
      </c>
    </row>
    <row r="24" spans="1:6" ht="15">
      <c r="A24" s="23">
        <v>162</v>
      </c>
      <c r="B24" s="24" t="s">
        <v>251</v>
      </c>
      <c r="C24" s="24" t="s">
        <v>252</v>
      </c>
      <c r="D24" s="25" t="s">
        <v>24</v>
      </c>
      <c r="E24" s="1">
        <v>22</v>
      </c>
      <c r="F24" s="72">
        <v>96</v>
      </c>
    </row>
    <row r="25" spans="1:6" s="56" customFormat="1" ht="15">
      <c r="A25" s="5">
        <v>34</v>
      </c>
      <c r="B25" s="1" t="s">
        <v>296</v>
      </c>
      <c r="C25" s="1" t="s">
        <v>145</v>
      </c>
      <c r="D25" s="1" t="s">
        <v>60</v>
      </c>
      <c r="E25" s="1">
        <v>23</v>
      </c>
      <c r="F25" s="72">
        <v>94</v>
      </c>
    </row>
    <row r="26" spans="1:6" ht="15">
      <c r="A26" s="23">
        <v>107</v>
      </c>
      <c r="B26" s="24" t="s">
        <v>116</v>
      </c>
      <c r="C26" s="24" t="s">
        <v>117</v>
      </c>
      <c r="D26" s="25" t="s">
        <v>6</v>
      </c>
      <c r="E26" s="1">
        <v>24</v>
      </c>
      <c r="F26" s="72">
        <v>92</v>
      </c>
    </row>
    <row r="27" spans="1:6" ht="15">
      <c r="A27" s="23">
        <v>163</v>
      </c>
      <c r="B27" s="24" t="s">
        <v>127</v>
      </c>
      <c r="C27" s="24" t="s">
        <v>206</v>
      </c>
      <c r="D27" s="25" t="s">
        <v>6</v>
      </c>
      <c r="E27" s="1">
        <v>25</v>
      </c>
      <c r="F27" s="72">
        <v>90</v>
      </c>
    </row>
    <row r="28" spans="1:6" ht="15">
      <c r="A28" s="31">
        <v>105</v>
      </c>
      <c r="B28" s="17" t="s">
        <v>5</v>
      </c>
      <c r="C28" s="17" t="s">
        <v>33</v>
      </c>
      <c r="D28" s="17" t="s">
        <v>6</v>
      </c>
      <c r="E28" s="1">
        <v>26</v>
      </c>
      <c r="F28" s="72">
        <v>88</v>
      </c>
    </row>
    <row r="29" spans="1:6" s="56" customFormat="1" ht="15">
      <c r="A29" s="5">
        <v>3</v>
      </c>
      <c r="B29" s="1" t="s">
        <v>365</v>
      </c>
      <c r="C29" s="1" t="s">
        <v>178</v>
      </c>
      <c r="D29" s="1" t="s">
        <v>364</v>
      </c>
      <c r="E29" s="1">
        <v>27</v>
      </c>
      <c r="F29" s="72">
        <v>86</v>
      </c>
    </row>
    <row r="30" spans="1:6" s="56" customFormat="1" ht="15">
      <c r="A30" s="23">
        <v>71</v>
      </c>
      <c r="B30" s="24" t="s">
        <v>120</v>
      </c>
      <c r="C30" s="24" t="s">
        <v>165</v>
      </c>
      <c r="D30" s="25" t="s">
        <v>255</v>
      </c>
      <c r="E30" s="1">
        <v>28</v>
      </c>
      <c r="F30" s="72">
        <v>84</v>
      </c>
    </row>
    <row r="31" spans="1:6" ht="15">
      <c r="A31" s="5">
        <v>301</v>
      </c>
      <c r="B31" s="1" t="s">
        <v>366</v>
      </c>
      <c r="C31" s="1" t="s">
        <v>367</v>
      </c>
      <c r="D31" s="1" t="s">
        <v>146</v>
      </c>
      <c r="E31" s="1">
        <v>29</v>
      </c>
      <c r="F31" s="72">
        <v>82</v>
      </c>
    </row>
    <row r="32" spans="1:6" ht="15">
      <c r="A32" s="23">
        <v>106</v>
      </c>
      <c r="B32" s="24" t="s">
        <v>245</v>
      </c>
      <c r="C32" s="24" t="s">
        <v>110</v>
      </c>
      <c r="D32" s="25" t="s">
        <v>6</v>
      </c>
      <c r="E32" s="1">
        <v>30</v>
      </c>
      <c r="F32" s="72">
        <v>80</v>
      </c>
    </row>
    <row r="33" spans="1:6" s="56" customFormat="1" ht="15">
      <c r="A33" s="52">
        <v>9</v>
      </c>
      <c r="B33" s="53" t="s">
        <v>44</v>
      </c>
      <c r="C33" s="53" t="s">
        <v>9</v>
      </c>
      <c r="D33" s="54" t="s">
        <v>160</v>
      </c>
      <c r="E33" s="55"/>
      <c r="F33" s="72"/>
    </row>
    <row r="34" spans="1:6" s="56" customFormat="1" ht="15">
      <c r="A34" s="52">
        <v>78</v>
      </c>
      <c r="B34" s="53" t="s">
        <v>111</v>
      </c>
      <c r="C34" s="53" t="s">
        <v>184</v>
      </c>
      <c r="D34" s="54" t="s">
        <v>157</v>
      </c>
      <c r="E34" s="55"/>
      <c r="F34" s="72"/>
    </row>
    <row r="35" spans="1:6" ht="15">
      <c r="A35" s="52">
        <v>82</v>
      </c>
      <c r="B35" s="53" t="s">
        <v>118</v>
      </c>
      <c r="C35" s="53" t="s">
        <v>119</v>
      </c>
      <c r="D35" s="54" t="s">
        <v>31</v>
      </c>
      <c r="E35" s="55"/>
      <c r="F35" s="72"/>
    </row>
    <row r="36" spans="1:6" ht="15">
      <c r="A36" s="52">
        <v>89</v>
      </c>
      <c r="B36" s="53" t="s">
        <v>121</v>
      </c>
      <c r="C36" s="53" t="s">
        <v>193</v>
      </c>
      <c r="D36" s="54" t="s">
        <v>31</v>
      </c>
      <c r="E36" s="55"/>
      <c r="F36" s="72"/>
    </row>
    <row r="37" spans="1:6" ht="15">
      <c r="A37" s="52">
        <v>99</v>
      </c>
      <c r="B37" s="53" t="s">
        <v>113</v>
      </c>
      <c r="C37" s="53" t="s">
        <v>47</v>
      </c>
      <c r="D37" s="54" t="s">
        <v>60</v>
      </c>
      <c r="E37" s="55"/>
      <c r="F37" s="72"/>
    </row>
    <row r="38" spans="1:6" ht="15">
      <c r="A38" s="52">
        <v>110</v>
      </c>
      <c r="B38" s="53" t="s">
        <v>122</v>
      </c>
      <c r="C38" s="53" t="s">
        <v>247</v>
      </c>
      <c r="D38" s="54" t="s">
        <v>6</v>
      </c>
      <c r="E38" s="55"/>
      <c r="F38" s="72"/>
    </row>
    <row r="39" spans="1:6" ht="15">
      <c r="A39" s="52">
        <v>144</v>
      </c>
      <c r="B39" s="53" t="s">
        <v>115</v>
      </c>
      <c r="C39" s="53" t="s">
        <v>250</v>
      </c>
      <c r="D39" s="54" t="s">
        <v>24</v>
      </c>
      <c r="E39" s="55"/>
      <c r="F39" s="72"/>
    </row>
    <row r="40" spans="1:6" ht="15">
      <c r="A40" s="52">
        <v>145</v>
      </c>
      <c r="B40" s="53" t="s">
        <v>114</v>
      </c>
      <c r="C40" s="53" t="s">
        <v>249</v>
      </c>
      <c r="D40" s="54" t="s">
        <v>60</v>
      </c>
      <c r="E40" s="55"/>
      <c r="F40" s="72"/>
    </row>
    <row r="41" spans="1:6" ht="15">
      <c r="A41" s="52">
        <v>164</v>
      </c>
      <c r="B41" s="53" t="s">
        <v>254</v>
      </c>
      <c r="C41" s="53" t="s">
        <v>47</v>
      </c>
      <c r="D41" s="54" t="s">
        <v>255</v>
      </c>
      <c r="E41" s="55"/>
      <c r="F41" s="72"/>
    </row>
    <row r="42" spans="1:6" ht="15">
      <c r="A42" s="52">
        <v>165</v>
      </c>
      <c r="B42" s="53" t="s">
        <v>110</v>
      </c>
      <c r="C42" s="53" t="s">
        <v>101</v>
      </c>
      <c r="D42" s="54" t="s">
        <v>255</v>
      </c>
      <c r="E42" s="55"/>
      <c r="F42" s="72"/>
    </row>
    <row r="43" spans="5:6" ht="15">
      <c r="E43" s="1"/>
      <c r="F43" s="17"/>
    </row>
    <row r="44" spans="5:6" ht="15">
      <c r="E44" s="1"/>
      <c r="F44" s="17"/>
    </row>
    <row r="45" spans="5:6" ht="15">
      <c r="E45" s="1"/>
      <c r="F45" s="17"/>
    </row>
  </sheetData>
  <sheetProtection password="DD19" sheet="1"/>
  <mergeCells count="1">
    <mergeCell ref="A1:F1"/>
  </mergeCells>
  <printOptions/>
  <pageMargins left="0.7" right="0.7" top="0.75" bottom="0.75" header="0.3" footer="0.3"/>
  <pageSetup fitToHeight="0" fitToWidth="1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1" sqref="A1:I1"/>
    </sheetView>
  </sheetViews>
  <sheetFormatPr defaultColWidth="11.421875" defaultRowHeight="15"/>
  <cols>
    <col min="2" max="2" width="12.8515625" style="0" customWidth="1"/>
    <col min="3" max="3" width="15.28125" style="0" customWidth="1"/>
    <col min="4" max="4" width="13.140625" style="0" customWidth="1"/>
    <col min="5" max="5" width="24.28125" style="0" customWidth="1"/>
    <col min="6" max="6" width="14.140625" style="0" customWidth="1"/>
    <col min="7" max="7" width="13.57421875" style="0" customWidth="1"/>
    <col min="8" max="8" width="13.7109375" style="0" customWidth="1"/>
    <col min="9" max="9" width="15.8515625" style="0" customWidth="1"/>
  </cols>
  <sheetData>
    <row r="1" spans="1:9" ht="60.75" customHeight="1">
      <c r="A1" s="93" t="s">
        <v>376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" t="s">
        <v>39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77</v>
      </c>
      <c r="G2" s="7" t="s">
        <v>78</v>
      </c>
      <c r="H2" s="7" t="s">
        <v>80</v>
      </c>
      <c r="I2" s="7" t="s">
        <v>79</v>
      </c>
    </row>
    <row r="3" spans="1:9" ht="15">
      <c r="A3" s="1">
        <v>1</v>
      </c>
      <c r="B3" s="23">
        <v>53</v>
      </c>
      <c r="C3" s="24" t="s">
        <v>17</v>
      </c>
      <c r="D3" s="24" t="s">
        <v>206</v>
      </c>
      <c r="E3" s="25" t="s">
        <v>146</v>
      </c>
      <c r="F3" s="1">
        <f>'Minimes DH'!I5</f>
        <v>190</v>
      </c>
      <c r="G3" s="76">
        <f>'Minimes Trial'!P6</f>
        <v>200</v>
      </c>
      <c r="H3" s="1">
        <v>190</v>
      </c>
      <c r="I3" s="1">
        <f aca="true" t="shared" si="0" ref="I3:I42">SUM(F3:H3)</f>
        <v>580</v>
      </c>
    </row>
    <row r="4" spans="1:9" ht="15">
      <c r="A4" s="1">
        <v>2</v>
      </c>
      <c r="B4" s="23">
        <v>51</v>
      </c>
      <c r="C4" s="24" t="s">
        <v>43</v>
      </c>
      <c r="D4" s="24" t="s">
        <v>244</v>
      </c>
      <c r="E4" s="25" t="s">
        <v>146</v>
      </c>
      <c r="F4" s="1">
        <f>'Minimes DH'!I4</f>
        <v>155</v>
      </c>
      <c r="G4" s="76">
        <f>'Minimes Trial'!P5</f>
        <v>166</v>
      </c>
      <c r="H4" s="1">
        <v>166</v>
      </c>
      <c r="I4" s="1">
        <f t="shared" si="0"/>
        <v>487</v>
      </c>
    </row>
    <row r="5" spans="1:9" ht="15">
      <c r="A5" s="1">
        <v>3</v>
      </c>
      <c r="B5" s="23">
        <v>111</v>
      </c>
      <c r="C5" s="24" t="s">
        <v>14</v>
      </c>
      <c r="D5" s="24" t="s">
        <v>102</v>
      </c>
      <c r="E5" s="25" t="s">
        <v>6</v>
      </c>
      <c r="F5" s="1">
        <f>'Minimes DH'!I22</f>
        <v>200</v>
      </c>
      <c r="G5" s="76">
        <f>'Minimes Trial'!P25</f>
        <v>155</v>
      </c>
      <c r="H5" s="1">
        <v>124</v>
      </c>
      <c r="I5" s="1">
        <f t="shared" si="0"/>
        <v>479</v>
      </c>
    </row>
    <row r="6" spans="1:9" ht="15">
      <c r="A6" s="1">
        <v>4</v>
      </c>
      <c r="B6" s="23">
        <v>97</v>
      </c>
      <c r="C6" s="24" t="s">
        <v>104</v>
      </c>
      <c r="D6" s="24" t="s">
        <v>105</v>
      </c>
      <c r="E6" s="25" t="s">
        <v>256</v>
      </c>
      <c r="F6" s="1">
        <f>'Minimes DH'!I14</f>
        <v>124</v>
      </c>
      <c r="G6" s="76">
        <f>'Minimes Trial'!P17</f>
        <v>190</v>
      </c>
      <c r="H6" s="1">
        <v>145</v>
      </c>
      <c r="I6" s="17">
        <f t="shared" si="0"/>
        <v>459</v>
      </c>
    </row>
    <row r="7" spans="1:9" ht="15">
      <c r="A7" s="1">
        <v>5</v>
      </c>
      <c r="B7" s="23">
        <v>94</v>
      </c>
      <c r="C7" s="24" t="s">
        <v>106</v>
      </c>
      <c r="D7" s="24" t="s">
        <v>107</v>
      </c>
      <c r="E7" s="25" t="s">
        <v>256</v>
      </c>
      <c r="F7" s="1">
        <f>'Minimes DH'!I13</f>
        <v>145</v>
      </c>
      <c r="G7" s="76">
        <f>'Minimes Trial'!P16</f>
        <v>173</v>
      </c>
      <c r="H7" s="1">
        <v>140</v>
      </c>
      <c r="I7" s="1">
        <f t="shared" si="0"/>
        <v>458</v>
      </c>
    </row>
    <row r="8" spans="1:9" ht="15">
      <c r="A8" s="1">
        <v>6</v>
      </c>
      <c r="B8" s="23">
        <v>54</v>
      </c>
      <c r="C8" s="24" t="s">
        <v>108</v>
      </c>
      <c r="D8" s="24" t="s">
        <v>70</v>
      </c>
      <c r="E8" s="25" t="s">
        <v>146</v>
      </c>
      <c r="F8" s="1">
        <f>'Minimes DH'!I6</f>
        <v>140</v>
      </c>
      <c r="G8" s="76">
        <f>'Minimes Trial'!P7</f>
        <v>145</v>
      </c>
      <c r="H8" s="1">
        <v>173</v>
      </c>
      <c r="I8" s="1">
        <f t="shared" si="0"/>
        <v>458</v>
      </c>
    </row>
    <row r="9" spans="1:9" ht="15">
      <c r="A9" s="1">
        <v>7</v>
      </c>
      <c r="B9" s="23">
        <v>108</v>
      </c>
      <c r="C9" s="24" t="s">
        <v>109</v>
      </c>
      <c r="D9" s="24" t="s">
        <v>246</v>
      </c>
      <c r="E9" s="25" t="s">
        <v>6</v>
      </c>
      <c r="F9" s="1">
        <f>'Minimes DH'!I20</f>
        <v>104</v>
      </c>
      <c r="G9" s="76">
        <f>'Minimes Trial'!P23</f>
        <v>128</v>
      </c>
      <c r="H9" s="1">
        <v>181</v>
      </c>
      <c r="I9" s="1">
        <f t="shared" si="0"/>
        <v>413</v>
      </c>
    </row>
    <row r="10" spans="1:9" ht="15">
      <c r="A10" s="1">
        <v>8</v>
      </c>
      <c r="B10" s="23">
        <v>106</v>
      </c>
      <c r="C10" s="24" t="s">
        <v>245</v>
      </c>
      <c r="D10" s="24" t="s">
        <v>110</v>
      </c>
      <c r="E10" s="25" t="s">
        <v>6</v>
      </c>
      <c r="F10" s="1">
        <f>'Minimes DH'!I18</f>
        <v>181</v>
      </c>
      <c r="G10" s="76">
        <f>'Minimes Trial'!P21</f>
        <v>132</v>
      </c>
      <c r="H10" s="1">
        <v>80</v>
      </c>
      <c r="I10" s="1">
        <f t="shared" si="0"/>
        <v>393</v>
      </c>
    </row>
    <row r="11" spans="1:9" ht="15">
      <c r="A11" s="1">
        <v>9</v>
      </c>
      <c r="B11" s="31">
        <v>105</v>
      </c>
      <c r="C11" s="17" t="s">
        <v>5</v>
      </c>
      <c r="D11" s="17" t="s">
        <v>33</v>
      </c>
      <c r="E11" s="17" t="s">
        <v>6</v>
      </c>
      <c r="F11" s="1">
        <f>'Minimes DH'!I17</f>
        <v>120</v>
      </c>
      <c r="G11" s="76">
        <f>'Minimes Trial'!P20</f>
        <v>140</v>
      </c>
      <c r="H11" s="1">
        <v>88</v>
      </c>
      <c r="I11" s="1">
        <f t="shared" si="0"/>
        <v>348</v>
      </c>
    </row>
    <row r="12" spans="1:9" ht="15">
      <c r="A12" s="1">
        <v>10</v>
      </c>
      <c r="B12" s="33">
        <v>306</v>
      </c>
      <c r="C12" s="34" t="s">
        <v>110</v>
      </c>
      <c r="D12" s="34" t="s">
        <v>248</v>
      </c>
      <c r="E12" s="35" t="s">
        <v>6</v>
      </c>
      <c r="F12" s="10">
        <f>'Minimes DH'!I29</f>
        <v>96</v>
      </c>
      <c r="G12" s="75">
        <f>'Minimes Trial'!P34</f>
        <v>120</v>
      </c>
      <c r="H12" s="10">
        <v>132</v>
      </c>
      <c r="I12" s="10">
        <f t="shared" si="0"/>
        <v>348</v>
      </c>
    </row>
    <row r="13" spans="1:9" ht="15">
      <c r="A13" s="1">
        <v>11</v>
      </c>
      <c r="B13" s="23">
        <v>98</v>
      </c>
      <c r="C13" s="24" t="s">
        <v>103</v>
      </c>
      <c r="D13" s="24" t="s">
        <v>33</v>
      </c>
      <c r="E13" s="25" t="s">
        <v>60</v>
      </c>
      <c r="F13" s="1">
        <f>'Minimes DH'!I15</f>
        <v>136</v>
      </c>
      <c r="G13" s="76">
        <f>'Minimes Trial'!P18</f>
        <v>0</v>
      </c>
      <c r="H13" s="1">
        <v>200</v>
      </c>
      <c r="I13" s="1">
        <f t="shared" si="0"/>
        <v>336</v>
      </c>
    </row>
    <row r="14" spans="1:9" ht="15">
      <c r="A14" s="1">
        <v>12</v>
      </c>
      <c r="B14" s="23">
        <v>107</v>
      </c>
      <c r="C14" s="24" t="s">
        <v>116</v>
      </c>
      <c r="D14" s="24" t="s">
        <v>117</v>
      </c>
      <c r="E14" s="25" t="s">
        <v>6</v>
      </c>
      <c r="F14" s="1">
        <f>'Minimes DH'!I19</f>
        <v>100</v>
      </c>
      <c r="G14" s="76">
        <f>'Minimes Trial'!P22</f>
        <v>108</v>
      </c>
      <c r="H14" s="1">
        <v>92</v>
      </c>
      <c r="I14" s="1">
        <f t="shared" si="0"/>
        <v>300</v>
      </c>
    </row>
    <row r="15" spans="1:9" s="22" customFormat="1" ht="15">
      <c r="A15" s="1">
        <v>13</v>
      </c>
      <c r="B15" s="5">
        <v>67</v>
      </c>
      <c r="C15" s="1" t="s">
        <v>297</v>
      </c>
      <c r="D15" s="1" t="s">
        <v>165</v>
      </c>
      <c r="E15" s="1" t="s">
        <v>255</v>
      </c>
      <c r="F15" s="1">
        <v>0</v>
      </c>
      <c r="G15" s="76">
        <f>'Minimes Trial'!P8</f>
        <v>160</v>
      </c>
      <c r="H15" s="17">
        <v>136</v>
      </c>
      <c r="I15" s="17">
        <f t="shared" si="0"/>
        <v>296</v>
      </c>
    </row>
    <row r="16" spans="1:9" ht="15">
      <c r="A16" s="1">
        <v>14</v>
      </c>
      <c r="B16" s="5">
        <v>70</v>
      </c>
      <c r="C16" s="1" t="s">
        <v>287</v>
      </c>
      <c r="D16" s="1" t="s">
        <v>151</v>
      </c>
      <c r="E16" s="1" t="s">
        <v>255</v>
      </c>
      <c r="F16" s="1">
        <v>0</v>
      </c>
      <c r="G16" s="76">
        <f>'Minimes Trial'!P9</f>
        <v>181</v>
      </c>
      <c r="H16" s="17">
        <v>112</v>
      </c>
      <c r="I16" s="17">
        <f t="shared" si="0"/>
        <v>293</v>
      </c>
    </row>
    <row r="17" spans="1:9" ht="15">
      <c r="A17" s="1">
        <v>15</v>
      </c>
      <c r="B17" s="23">
        <v>71</v>
      </c>
      <c r="C17" s="24" t="s">
        <v>120</v>
      </c>
      <c r="D17" s="24" t="s">
        <v>165</v>
      </c>
      <c r="E17" s="25" t="s">
        <v>255</v>
      </c>
      <c r="F17" s="1">
        <f>'Minimes DH'!I7</f>
        <v>90</v>
      </c>
      <c r="G17" s="76">
        <f>'Minimes Trial'!P10</f>
        <v>116</v>
      </c>
      <c r="H17" s="1">
        <v>84</v>
      </c>
      <c r="I17" s="1">
        <f t="shared" si="0"/>
        <v>290</v>
      </c>
    </row>
    <row r="18" spans="1:9" ht="15">
      <c r="A18" s="1">
        <v>16</v>
      </c>
      <c r="B18" s="23">
        <v>162</v>
      </c>
      <c r="C18" s="24" t="s">
        <v>251</v>
      </c>
      <c r="D18" s="24" t="s">
        <v>252</v>
      </c>
      <c r="E18" s="25" t="s">
        <v>24</v>
      </c>
      <c r="F18" s="1">
        <f>'Minimes DH'!I25</f>
        <v>94</v>
      </c>
      <c r="G18" s="76">
        <f>'Minimes Trial'!P30</f>
        <v>98</v>
      </c>
      <c r="H18" s="1">
        <v>96</v>
      </c>
      <c r="I18" s="1">
        <f t="shared" si="0"/>
        <v>288</v>
      </c>
    </row>
    <row r="19" spans="1:9" ht="15">
      <c r="A19" s="1">
        <v>17</v>
      </c>
      <c r="B19" s="23">
        <v>72</v>
      </c>
      <c r="C19" s="24" t="s">
        <v>112</v>
      </c>
      <c r="D19" s="24" t="s">
        <v>203</v>
      </c>
      <c r="E19" s="25" t="s">
        <v>255</v>
      </c>
      <c r="F19" s="1">
        <f>'Minimes DH'!I8</f>
        <v>132</v>
      </c>
      <c r="G19" s="76">
        <f>'Minimes Trial'!P11</f>
        <v>0</v>
      </c>
      <c r="H19" s="1">
        <v>150</v>
      </c>
      <c r="I19" s="1">
        <f t="shared" si="0"/>
        <v>282</v>
      </c>
    </row>
    <row r="20" spans="1:9" ht="15">
      <c r="A20" s="1">
        <v>18</v>
      </c>
      <c r="B20" s="23">
        <v>163</v>
      </c>
      <c r="C20" s="24" t="s">
        <v>127</v>
      </c>
      <c r="D20" s="24" t="s">
        <v>206</v>
      </c>
      <c r="E20" s="25" t="s">
        <v>6</v>
      </c>
      <c r="F20" s="1">
        <f>'Minimes DH'!I26</f>
        <v>88</v>
      </c>
      <c r="G20" s="76">
        <f>'Minimes Trial'!P31</f>
        <v>100</v>
      </c>
      <c r="H20" s="1">
        <v>90</v>
      </c>
      <c r="I20" s="1">
        <f t="shared" si="0"/>
        <v>278</v>
      </c>
    </row>
    <row r="21" spans="1:9" ht="15">
      <c r="A21" s="1">
        <v>19</v>
      </c>
      <c r="B21" s="5">
        <v>140</v>
      </c>
      <c r="C21" s="1" t="s">
        <v>298</v>
      </c>
      <c r="D21" s="1" t="s">
        <v>299</v>
      </c>
      <c r="E21" s="1" t="s">
        <v>10</v>
      </c>
      <c r="F21" s="1">
        <v>0</v>
      </c>
      <c r="G21" s="76">
        <f>'Minimes Trial'!P27</f>
        <v>150</v>
      </c>
      <c r="H21" s="17">
        <v>104</v>
      </c>
      <c r="I21" s="17">
        <f t="shared" si="0"/>
        <v>254</v>
      </c>
    </row>
    <row r="22" spans="1:9" ht="15">
      <c r="A22" s="1">
        <v>20</v>
      </c>
      <c r="B22" s="23">
        <v>99</v>
      </c>
      <c r="C22" s="24" t="s">
        <v>113</v>
      </c>
      <c r="D22" s="24" t="s">
        <v>47</v>
      </c>
      <c r="E22" s="25" t="s">
        <v>60</v>
      </c>
      <c r="F22" s="1">
        <f>'Minimes DH'!I16</f>
        <v>128</v>
      </c>
      <c r="G22" s="76">
        <f>'Minimes Trial'!P19</f>
        <v>124</v>
      </c>
      <c r="H22" s="1">
        <v>0</v>
      </c>
      <c r="I22" s="1">
        <f t="shared" si="0"/>
        <v>252</v>
      </c>
    </row>
    <row r="23" spans="1:9" ht="15">
      <c r="A23" s="1">
        <v>21</v>
      </c>
      <c r="B23" s="5">
        <v>139</v>
      </c>
      <c r="C23" s="1" t="s">
        <v>8</v>
      </c>
      <c r="D23" s="1" t="s">
        <v>235</v>
      </c>
      <c r="E23" s="1" t="s">
        <v>10</v>
      </c>
      <c r="F23" s="1">
        <v>0</v>
      </c>
      <c r="G23" s="76">
        <f>'Minimes Trial'!P26</f>
        <v>136</v>
      </c>
      <c r="H23" s="17">
        <v>100</v>
      </c>
      <c r="I23" s="17">
        <f t="shared" si="0"/>
        <v>236</v>
      </c>
    </row>
    <row r="24" spans="1:9" ht="15">
      <c r="A24" s="1">
        <v>22</v>
      </c>
      <c r="B24" s="23">
        <v>145</v>
      </c>
      <c r="C24" s="24" t="s">
        <v>114</v>
      </c>
      <c r="D24" s="24" t="s">
        <v>249</v>
      </c>
      <c r="E24" s="25" t="s">
        <v>60</v>
      </c>
      <c r="F24" s="1">
        <f>'Minimes DH'!I24</f>
        <v>112</v>
      </c>
      <c r="G24" s="76">
        <f>'Minimes Trial'!P29</f>
        <v>112</v>
      </c>
      <c r="H24" s="1">
        <v>0</v>
      </c>
      <c r="I24" s="1">
        <f t="shared" si="0"/>
        <v>224</v>
      </c>
    </row>
    <row r="25" spans="1:9" ht="15">
      <c r="A25" s="1">
        <v>23</v>
      </c>
      <c r="B25" s="23">
        <v>74</v>
      </c>
      <c r="C25" s="24" t="s">
        <v>25</v>
      </c>
      <c r="D25" s="24" t="s">
        <v>253</v>
      </c>
      <c r="E25" s="25" t="s">
        <v>157</v>
      </c>
      <c r="F25" s="1">
        <f>'Minimes DH'!I9</f>
        <v>92</v>
      </c>
      <c r="G25" s="76">
        <f>'Minimes Trial'!P12</f>
        <v>0</v>
      </c>
      <c r="H25" s="1">
        <v>128</v>
      </c>
      <c r="I25" s="1">
        <f t="shared" si="0"/>
        <v>220</v>
      </c>
    </row>
    <row r="26" spans="1:9" ht="15">
      <c r="A26" s="1">
        <v>24</v>
      </c>
      <c r="B26" s="23">
        <v>1</v>
      </c>
      <c r="C26" s="24" t="s">
        <v>95</v>
      </c>
      <c r="D26" s="24" t="s">
        <v>154</v>
      </c>
      <c r="E26" s="25" t="s">
        <v>160</v>
      </c>
      <c r="F26" s="1">
        <f>'Minimes DH'!I2</f>
        <v>98</v>
      </c>
      <c r="G26" s="76">
        <f>'Minimes Trial'!P2</f>
        <v>0</v>
      </c>
      <c r="H26" s="1">
        <v>108</v>
      </c>
      <c r="I26" s="1">
        <f t="shared" si="0"/>
        <v>206</v>
      </c>
    </row>
    <row r="27" spans="1:9" ht="15">
      <c r="A27" s="1">
        <v>25</v>
      </c>
      <c r="B27" s="5">
        <v>34</v>
      </c>
      <c r="C27" s="1" t="s">
        <v>296</v>
      </c>
      <c r="D27" s="1" t="s">
        <v>145</v>
      </c>
      <c r="E27" s="1" t="s">
        <v>60</v>
      </c>
      <c r="F27" s="1">
        <v>0</v>
      </c>
      <c r="G27" s="76">
        <f>'Minimes Trial'!P4</f>
        <v>104</v>
      </c>
      <c r="H27" s="17">
        <v>94</v>
      </c>
      <c r="I27" s="17">
        <f t="shared" si="0"/>
        <v>198</v>
      </c>
    </row>
    <row r="28" spans="1:9" ht="15">
      <c r="A28" s="1">
        <v>26</v>
      </c>
      <c r="B28" s="23">
        <v>110</v>
      </c>
      <c r="C28" s="24" t="s">
        <v>122</v>
      </c>
      <c r="D28" s="24" t="s">
        <v>247</v>
      </c>
      <c r="E28" s="25" t="s">
        <v>6</v>
      </c>
      <c r="F28" s="1">
        <f>'Minimes DH'!I21</f>
        <v>173</v>
      </c>
      <c r="G28" s="76">
        <f>'Minimes Trial'!P24</f>
        <v>0</v>
      </c>
      <c r="H28" s="1">
        <v>0</v>
      </c>
      <c r="I28" s="1">
        <f t="shared" si="0"/>
        <v>173</v>
      </c>
    </row>
    <row r="29" spans="1:9" ht="15">
      <c r="A29" s="1">
        <v>27</v>
      </c>
      <c r="B29" s="23">
        <v>144</v>
      </c>
      <c r="C29" s="24" t="s">
        <v>115</v>
      </c>
      <c r="D29" s="24" t="s">
        <v>250</v>
      </c>
      <c r="E29" s="25" t="s">
        <v>24</v>
      </c>
      <c r="F29" s="1">
        <f>'Minimes DH'!I23</f>
        <v>166</v>
      </c>
      <c r="G29" s="76">
        <f>'Minimes Trial'!P28</f>
        <v>0</v>
      </c>
      <c r="H29" s="1">
        <v>0</v>
      </c>
      <c r="I29" s="1">
        <f t="shared" si="0"/>
        <v>166</v>
      </c>
    </row>
    <row r="30" spans="1:9" ht="15">
      <c r="A30" s="1">
        <v>28</v>
      </c>
      <c r="B30" s="23">
        <v>78</v>
      </c>
      <c r="C30" s="24" t="s">
        <v>111</v>
      </c>
      <c r="D30" s="24" t="s">
        <v>184</v>
      </c>
      <c r="E30" s="25" t="s">
        <v>157</v>
      </c>
      <c r="F30" s="1">
        <f>'Minimes DH'!I10</f>
        <v>160</v>
      </c>
      <c r="G30" s="76">
        <f>'Minimes Trial'!P13</f>
        <v>0</v>
      </c>
      <c r="H30" s="1">
        <v>0</v>
      </c>
      <c r="I30" s="1">
        <f t="shared" si="0"/>
        <v>160</v>
      </c>
    </row>
    <row r="31" spans="1:9" ht="15">
      <c r="A31" s="1">
        <v>29</v>
      </c>
      <c r="B31" s="23">
        <v>166</v>
      </c>
      <c r="C31" s="24" t="s">
        <v>357</v>
      </c>
      <c r="D31" s="24" t="s">
        <v>358</v>
      </c>
      <c r="E31" s="25" t="s">
        <v>146</v>
      </c>
      <c r="F31" s="1">
        <v>0</v>
      </c>
      <c r="G31" s="1">
        <v>0</v>
      </c>
      <c r="H31" s="17">
        <v>160</v>
      </c>
      <c r="I31" s="1">
        <f t="shared" si="0"/>
        <v>160</v>
      </c>
    </row>
    <row r="32" spans="1:9" ht="15">
      <c r="A32" s="1">
        <v>30</v>
      </c>
      <c r="B32" s="23">
        <v>167</v>
      </c>
      <c r="C32" s="24" t="s">
        <v>359</v>
      </c>
      <c r="D32" s="24" t="s">
        <v>193</v>
      </c>
      <c r="E32" s="25" t="s">
        <v>157</v>
      </c>
      <c r="F32" s="1">
        <v>0</v>
      </c>
      <c r="G32" s="1">
        <v>0</v>
      </c>
      <c r="H32" s="17">
        <v>155</v>
      </c>
      <c r="I32" s="1">
        <f t="shared" si="0"/>
        <v>155</v>
      </c>
    </row>
    <row r="33" spans="1:9" ht="15">
      <c r="A33" s="1">
        <v>31</v>
      </c>
      <c r="B33" s="23">
        <v>9</v>
      </c>
      <c r="C33" s="24" t="s">
        <v>44</v>
      </c>
      <c r="D33" s="24" t="s">
        <v>9</v>
      </c>
      <c r="E33" s="25" t="s">
        <v>160</v>
      </c>
      <c r="F33" s="1">
        <f>'Minimes DH'!I3</f>
        <v>150</v>
      </c>
      <c r="G33" s="76">
        <f>'Minimes Trial'!P3</f>
        <v>0</v>
      </c>
      <c r="H33" s="1">
        <v>0</v>
      </c>
      <c r="I33" s="1">
        <f t="shared" si="0"/>
        <v>150</v>
      </c>
    </row>
    <row r="34" spans="1:9" ht="15">
      <c r="A34" s="1">
        <v>32</v>
      </c>
      <c r="B34" s="23">
        <v>96</v>
      </c>
      <c r="C34" s="24" t="s">
        <v>360</v>
      </c>
      <c r="D34" s="24" t="s">
        <v>290</v>
      </c>
      <c r="E34" s="25" t="s">
        <v>256</v>
      </c>
      <c r="F34" s="1">
        <v>0</v>
      </c>
      <c r="G34" s="1">
        <v>0</v>
      </c>
      <c r="H34" s="17">
        <v>120</v>
      </c>
      <c r="I34" s="1">
        <f t="shared" si="0"/>
        <v>120</v>
      </c>
    </row>
    <row r="35" spans="1:9" ht="15">
      <c r="A35" s="1">
        <v>33</v>
      </c>
      <c r="B35" s="23">
        <v>82</v>
      </c>
      <c r="C35" s="24" t="s">
        <v>118</v>
      </c>
      <c r="D35" s="24" t="s">
        <v>119</v>
      </c>
      <c r="E35" s="25" t="s">
        <v>31</v>
      </c>
      <c r="F35" s="1">
        <f>'Minimes DH'!I11</f>
        <v>116</v>
      </c>
      <c r="G35" s="76">
        <f>'Minimes Trial'!P14</f>
        <v>0</v>
      </c>
      <c r="H35" s="1">
        <v>0</v>
      </c>
      <c r="I35" s="1">
        <f t="shared" si="0"/>
        <v>116</v>
      </c>
    </row>
    <row r="36" spans="1:9" ht="15">
      <c r="A36" s="1">
        <v>34</v>
      </c>
      <c r="B36" s="23">
        <v>49</v>
      </c>
      <c r="C36" s="24" t="s">
        <v>361</v>
      </c>
      <c r="D36" s="24" t="s">
        <v>362</v>
      </c>
      <c r="E36" s="25" t="s">
        <v>71</v>
      </c>
      <c r="F36" s="1">
        <v>0</v>
      </c>
      <c r="G36" s="1">
        <v>0</v>
      </c>
      <c r="H36" s="17">
        <v>116</v>
      </c>
      <c r="I36" s="1">
        <f t="shared" si="0"/>
        <v>116</v>
      </c>
    </row>
    <row r="37" spans="1:9" ht="15">
      <c r="A37" s="1">
        <v>35</v>
      </c>
      <c r="B37" s="23">
        <v>165</v>
      </c>
      <c r="C37" s="24" t="s">
        <v>110</v>
      </c>
      <c r="D37" s="24" t="s">
        <v>101</v>
      </c>
      <c r="E37" s="25" t="s">
        <v>255</v>
      </c>
      <c r="F37" s="1">
        <f>'Minimes DH'!I28</f>
        <v>108</v>
      </c>
      <c r="G37" s="76">
        <f>'Minimes Trial'!P33</f>
        <v>0</v>
      </c>
      <c r="H37" s="1">
        <v>0</v>
      </c>
      <c r="I37" s="1">
        <f t="shared" si="0"/>
        <v>108</v>
      </c>
    </row>
    <row r="38" spans="1:9" ht="15">
      <c r="A38" s="1">
        <v>36</v>
      </c>
      <c r="B38" s="23">
        <v>7</v>
      </c>
      <c r="C38" s="24" t="s">
        <v>363</v>
      </c>
      <c r="D38" s="24" t="s">
        <v>197</v>
      </c>
      <c r="E38" s="25" t="s">
        <v>160</v>
      </c>
      <c r="F38" s="1">
        <v>0</v>
      </c>
      <c r="G38" s="1">
        <v>0</v>
      </c>
      <c r="H38" s="17">
        <v>98</v>
      </c>
      <c r="I38" s="1">
        <f t="shared" si="0"/>
        <v>98</v>
      </c>
    </row>
    <row r="39" spans="1:9" ht="15">
      <c r="A39" s="1">
        <v>37</v>
      </c>
      <c r="B39" s="23">
        <v>89</v>
      </c>
      <c r="C39" s="24" t="s">
        <v>121</v>
      </c>
      <c r="D39" s="24" t="s">
        <v>193</v>
      </c>
      <c r="E39" s="25" t="s">
        <v>31</v>
      </c>
      <c r="F39" s="1">
        <f>'Minimes DH'!I12</f>
        <v>86</v>
      </c>
      <c r="G39" s="76">
        <f>'Minimes Trial'!P15</f>
        <v>0</v>
      </c>
      <c r="H39" s="1">
        <v>0</v>
      </c>
      <c r="I39" s="1">
        <f t="shared" si="0"/>
        <v>86</v>
      </c>
    </row>
    <row r="40" spans="1:9" ht="15">
      <c r="A40" s="1">
        <v>38</v>
      </c>
      <c r="B40" s="23">
        <v>3</v>
      </c>
      <c r="C40" s="24" t="s">
        <v>365</v>
      </c>
      <c r="D40" s="24" t="s">
        <v>178</v>
      </c>
      <c r="E40" s="25" t="s">
        <v>160</v>
      </c>
      <c r="F40" s="1">
        <v>0</v>
      </c>
      <c r="G40" s="1">
        <v>0</v>
      </c>
      <c r="H40" s="17">
        <v>86</v>
      </c>
      <c r="I40" s="1">
        <f t="shared" si="0"/>
        <v>86</v>
      </c>
    </row>
    <row r="41" spans="1:9" ht="15">
      <c r="A41" s="1">
        <v>39</v>
      </c>
      <c r="B41" s="23">
        <v>164</v>
      </c>
      <c r="C41" s="24" t="s">
        <v>254</v>
      </c>
      <c r="D41" s="24" t="s">
        <v>47</v>
      </c>
      <c r="E41" s="25" t="s">
        <v>255</v>
      </c>
      <c r="F41" s="1">
        <f>'Minimes DH'!I27</f>
        <v>84</v>
      </c>
      <c r="G41" s="76">
        <f>'Minimes Trial'!P32</f>
        <v>0</v>
      </c>
      <c r="H41" s="1">
        <v>0</v>
      </c>
      <c r="I41" s="1">
        <f t="shared" si="0"/>
        <v>84</v>
      </c>
    </row>
    <row r="42" spans="1:9" ht="15">
      <c r="A42" s="1">
        <v>40</v>
      </c>
      <c r="B42" s="23">
        <v>301</v>
      </c>
      <c r="C42" s="24" t="s">
        <v>366</v>
      </c>
      <c r="D42" s="24" t="s">
        <v>367</v>
      </c>
      <c r="E42" s="25" t="s">
        <v>146</v>
      </c>
      <c r="F42" s="1">
        <v>0</v>
      </c>
      <c r="G42" s="1">
        <v>0</v>
      </c>
      <c r="H42" s="17">
        <v>82</v>
      </c>
      <c r="I42" s="1">
        <f t="shared" si="0"/>
        <v>82</v>
      </c>
    </row>
  </sheetData>
  <sheetProtection password="DD19" sheet="1"/>
  <mergeCells count="1">
    <mergeCell ref="A1:I1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2" customWidth="1"/>
    <col min="2" max="2" width="17.57421875" style="22" customWidth="1"/>
    <col min="3" max="3" width="21.140625" style="22" customWidth="1"/>
    <col min="4" max="4" width="26.00390625" style="22" customWidth="1"/>
    <col min="5" max="6" width="15.7109375" style="22" customWidth="1"/>
    <col min="7" max="7" width="14.8515625" style="22" customWidth="1"/>
    <col min="8" max="16384" width="11.421875" style="22" customWidth="1"/>
  </cols>
  <sheetData>
    <row r="1" spans="1:9" s="30" customFormat="1" ht="19.5" customHeight="1">
      <c r="A1" s="7" t="s">
        <v>0</v>
      </c>
      <c r="B1" s="14" t="s">
        <v>1</v>
      </c>
      <c r="C1" s="14" t="s">
        <v>2</v>
      </c>
      <c r="D1" s="14" t="s">
        <v>3</v>
      </c>
      <c r="E1" s="14" t="s">
        <v>35</v>
      </c>
      <c r="F1" s="14" t="s">
        <v>36</v>
      </c>
      <c r="G1" s="14" t="s">
        <v>37</v>
      </c>
      <c r="H1" s="14" t="s">
        <v>38</v>
      </c>
      <c r="I1" s="28" t="s">
        <v>136</v>
      </c>
    </row>
    <row r="2" spans="1:9" ht="15">
      <c r="A2" s="23">
        <v>26</v>
      </c>
      <c r="B2" s="24" t="s">
        <v>128</v>
      </c>
      <c r="C2" s="24" t="s">
        <v>166</v>
      </c>
      <c r="D2" s="25" t="s">
        <v>71</v>
      </c>
      <c r="E2" s="18">
        <v>0.06302083333333333</v>
      </c>
      <c r="F2" s="18" t="s">
        <v>270</v>
      </c>
      <c r="G2" s="18">
        <f aca="true" t="shared" si="0" ref="G2:G25">IF(E2&lt;F2,E2,F2)</f>
        <v>0.06302083333333333</v>
      </c>
      <c r="H2" s="17">
        <f aca="true" t="shared" si="1" ref="H2:H25">RANK(G2,$G$2:$G$87,1)</f>
        <v>19</v>
      </c>
      <c r="I2" s="22">
        <v>104</v>
      </c>
    </row>
    <row r="3" spans="1:9" ht="15">
      <c r="A3" s="23">
        <v>29</v>
      </c>
      <c r="B3" s="24" t="s">
        <v>85</v>
      </c>
      <c r="C3" s="24" t="s">
        <v>231</v>
      </c>
      <c r="D3" s="25" t="s">
        <v>146</v>
      </c>
      <c r="E3" s="18">
        <v>0.04776620370370371</v>
      </c>
      <c r="F3" s="18">
        <v>0.047592592592592596</v>
      </c>
      <c r="G3" s="18">
        <f t="shared" si="0"/>
        <v>0.047592592592592596</v>
      </c>
      <c r="H3" s="17">
        <f t="shared" si="1"/>
        <v>8</v>
      </c>
      <c r="I3" s="22">
        <v>150</v>
      </c>
    </row>
    <row r="4" spans="1:9" ht="15">
      <c r="A4" s="23">
        <v>36</v>
      </c>
      <c r="B4" s="24" t="s">
        <v>90</v>
      </c>
      <c r="C4" s="24" t="s">
        <v>34</v>
      </c>
      <c r="D4" s="25" t="s">
        <v>255</v>
      </c>
      <c r="E4" s="18">
        <v>0.06108796296296296</v>
      </c>
      <c r="F4" s="18">
        <v>0.06505787037037036</v>
      </c>
      <c r="G4" s="18">
        <f t="shared" si="0"/>
        <v>0.06108796296296296</v>
      </c>
      <c r="H4" s="17">
        <f t="shared" si="1"/>
        <v>18</v>
      </c>
      <c r="I4" s="22">
        <v>108</v>
      </c>
    </row>
    <row r="5" spans="1:9" ht="15">
      <c r="A5" s="23">
        <v>37</v>
      </c>
      <c r="B5" s="24" t="s">
        <v>134</v>
      </c>
      <c r="C5" s="24" t="s">
        <v>33</v>
      </c>
      <c r="D5" s="25" t="s">
        <v>255</v>
      </c>
      <c r="E5" s="48">
        <v>0.04598379629629629</v>
      </c>
      <c r="F5" s="48">
        <v>0.04677083333333334</v>
      </c>
      <c r="G5" s="18">
        <f t="shared" si="0"/>
        <v>0.04598379629629629</v>
      </c>
      <c r="H5" s="17">
        <f t="shared" si="1"/>
        <v>5</v>
      </c>
      <c r="I5" s="22">
        <v>166</v>
      </c>
    </row>
    <row r="6" spans="1:9" ht="15">
      <c r="A6" s="23">
        <v>42</v>
      </c>
      <c r="B6" s="24" t="s">
        <v>135</v>
      </c>
      <c r="C6" s="24" t="s">
        <v>232</v>
      </c>
      <c r="D6" s="25" t="s">
        <v>31</v>
      </c>
      <c r="E6" s="48">
        <v>0.08570601851851851</v>
      </c>
      <c r="F6" s="48">
        <v>0.059710648148148145</v>
      </c>
      <c r="G6" s="18">
        <f t="shared" si="0"/>
        <v>0.059710648148148145</v>
      </c>
      <c r="H6" s="17">
        <f t="shared" si="1"/>
        <v>16</v>
      </c>
      <c r="I6" s="22">
        <v>116</v>
      </c>
    </row>
    <row r="7" spans="1:9" ht="15">
      <c r="A7" s="36">
        <v>44</v>
      </c>
      <c r="B7" s="37" t="s">
        <v>268</v>
      </c>
      <c r="C7" s="37" t="s">
        <v>188</v>
      </c>
      <c r="D7" s="25" t="s">
        <v>269</v>
      </c>
      <c r="E7" s="48">
        <v>0.046516203703703705</v>
      </c>
      <c r="F7" s="48">
        <v>0.04747685185185185</v>
      </c>
      <c r="G7" s="18">
        <f t="shared" si="0"/>
        <v>0.046516203703703705</v>
      </c>
      <c r="H7" s="17">
        <f t="shared" si="1"/>
        <v>6</v>
      </c>
      <c r="I7" s="22">
        <v>160</v>
      </c>
    </row>
    <row r="8" spans="1:9" ht="15">
      <c r="A8" s="23">
        <v>46</v>
      </c>
      <c r="B8" s="24" t="s">
        <v>44</v>
      </c>
      <c r="C8" s="24" t="s">
        <v>243</v>
      </c>
      <c r="D8" s="25" t="s">
        <v>60</v>
      </c>
      <c r="E8" s="48">
        <v>0.06174768518518519</v>
      </c>
      <c r="F8" s="48">
        <v>0.05623842592592593</v>
      </c>
      <c r="G8" s="18">
        <f t="shared" si="0"/>
        <v>0.05623842592592593</v>
      </c>
      <c r="H8" s="17">
        <f t="shared" si="1"/>
        <v>15</v>
      </c>
      <c r="I8" s="22">
        <v>120</v>
      </c>
    </row>
    <row r="9" spans="1:9" ht="15">
      <c r="A9" s="23">
        <v>47</v>
      </c>
      <c r="B9" s="24" t="s">
        <v>126</v>
      </c>
      <c r="C9" s="24" t="s">
        <v>193</v>
      </c>
      <c r="D9" s="25" t="s">
        <v>60</v>
      </c>
      <c r="E9" s="48">
        <v>0.047245370370370375</v>
      </c>
      <c r="F9" s="48">
        <v>0.05351851851851852</v>
      </c>
      <c r="G9" s="18">
        <f t="shared" si="0"/>
        <v>0.047245370370370375</v>
      </c>
      <c r="H9" s="17">
        <f t="shared" si="1"/>
        <v>7</v>
      </c>
      <c r="I9" s="22">
        <v>155</v>
      </c>
    </row>
    <row r="10" spans="1:9" ht="15">
      <c r="A10" s="23">
        <v>48</v>
      </c>
      <c r="B10" s="24" t="s">
        <v>127</v>
      </c>
      <c r="C10" s="24" t="s">
        <v>184</v>
      </c>
      <c r="D10" s="25" t="s">
        <v>60</v>
      </c>
      <c r="E10" s="48">
        <v>0.052071759259259255</v>
      </c>
      <c r="F10" s="48">
        <v>0.06822916666666666</v>
      </c>
      <c r="G10" s="18">
        <f t="shared" si="0"/>
        <v>0.052071759259259255</v>
      </c>
      <c r="H10" s="17">
        <f t="shared" si="1"/>
        <v>13</v>
      </c>
      <c r="I10" s="22">
        <v>128</v>
      </c>
    </row>
    <row r="11" spans="1:9" ht="15">
      <c r="A11" s="23">
        <v>52</v>
      </c>
      <c r="B11" s="24" t="s">
        <v>133</v>
      </c>
      <c r="C11" s="24" t="s">
        <v>233</v>
      </c>
      <c r="D11" s="25" t="s">
        <v>6</v>
      </c>
      <c r="E11" s="48">
        <v>0.05311342592592593</v>
      </c>
      <c r="F11" s="48">
        <v>0.03827546296296296</v>
      </c>
      <c r="G11" s="18">
        <f t="shared" si="0"/>
        <v>0.03827546296296296</v>
      </c>
      <c r="H11" s="17">
        <f t="shared" si="1"/>
        <v>1</v>
      </c>
      <c r="I11" s="22">
        <v>200</v>
      </c>
    </row>
    <row r="12" spans="1:9" ht="15">
      <c r="A12" s="23">
        <v>56</v>
      </c>
      <c r="B12" s="24" t="s">
        <v>132</v>
      </c>
      <c r="C12" s="24" t="s">
        <v>189</v>
      </c>
      <c r="D12" s="25" t="s">
        <v>6</v>
      </c>
      <c r="E12" s="48">
        <v>0.08019675925925926</v>
      </c>
      <c r="F12" s="48">
        <v>0.051724537037037034</v>
      </c>
      <c r="G12" s="18">
        <f t="shared" si="0"/>
        <v>0.051724537037037034</v>
      </c>
      <c r="H12" s="17">
        <f t="shared" si="1"/>
        <v>12</v>
      </c>
      <c r="I12" s="22">
        <v>132</v>
      </c>
    </row>
    <row r="13" spans="1:9" ht="15">
      <c r="A13" s="23">
        <v>57</v>
      </c>
      <c r="B13" s="24" t="s">
        <v>131</v>
      </c>
      <c r="C13" s="24" t="s">
        <v>235</v>
      </c>
      <c r="D13" s="25" t="s">
        <v>6</v>
      </c>
      <c r="E13" s="48">
        <v>0.06616898148148148</v>
      </c>
      <c r="F13" s="48">
        <v>0.06746527777777778</v>
      </c>
      <c r="G13" s="18">
        <f t="shared" si="0"/>
        <v>0.06616898148148148</v>
      </c>
      <c r="H13" s="17">
        <f t="shared" si="1"/>
        <v>21</v>
      </c>
      <c r="I13" s="22">
        <v>98</v>
      </c>
    </row>
    <row r="14" spans="1:9" ht="15">
      <c r="A14" s="23">
        <v>59</v>
      </c>
      <c r="B14" s="24" t="s">
        <v>238</v>
      </c>
      <c r="C14" s="24" t="s">
        <v>166</v>
      </c>
      <c r="D14" s="25" t="s">
        <v>6</v>
      </c>
      <c r="E14" s="48">
        <v>0.04921296296296296</v>
      </c>
      <c r="F14" s="48">
        <v>0.05460648148148148</v>
      </c>
      <c r="G14" s="18">
        <f t="shared" si="0"/>
        <v>0.04921296296296296</v>
      </c>
      <c r="H14" s="17">
        <f t="shared" si="1"/>
        <v>9</v>
      </c>
      <c r="I14" s="22">
        <v>145</v>
      </c>
    </row>
    <row r="15" spans="1:9" ht="15">
      <c r="A15" s="23">
        <v>61</v>
      </c>
      <c r="B15" s="24" t="s">
        <v>44</v>
      </c>
      <c r="C15" s="24" t="s">
        <v>239</v>
      </c>
      <c r="D15" s="25" t="s">
        <v>6</v>
      </c>
      <c r="E15" s="48">
        <v>0.040671296296296296</v>
      </c>
      <c r="F15" s="48">
        <v>0.040046296296296295</v>
      </c>
      <c r="G15" s="18">
        <f t="shared" si="0"/>
        <v>0.040046296296296295</v>
      </c>
      <c r="H15" s="17">
        <f t="shared" si="1"/>
        <v>3</v>
      </c>
      <c r="I15" s="22">
        <v>181</v>
      </c>
    </row>
    <row r="16" spans="1:9" ht="15">
      <c r="A16" s="23">
        <v>62</v>
      </c>
      <c r="B16" s="24" t="s">
        <v>44</v>
      </c>
      <c r="C16" s="24" t="s">
        <v>240</v>
      </c>
      <c r="D16" s="25" t="s">
        <v>6</v>
      </c>
      <c r="E16" s="48">
        <v>0.06034722222222222</v>
      </c>
      <c r="F16" s="48" t="s">
        <v>270</v>
      </c>
      <c r="G16" s="18">
        <f t="shared" si="0"/>
        <v>0.06034722222222222</v>
      </c>
      <c r="H16" s="17">
        <f t="shared" si="1"/>
        <v>17</v>
      </c>
      <c r="I16" s="22">
        <v>112</v>
      </c>
    </row>
    <row r="17" spans="1:9" ht="15">
      <c r="A17" s="23">
        <v>79</v>
      </c>
      <c r="B17" s="24" t="s">
        <v>125</v>
      </c>
      <c r="C17" s="24" t="s">
        <v>230</v>
      </c>
      <c r="D17" s="25" t="s">
        <v>10</v>
      </c>
      <c r="E17" s="48">
        <v>0.05335648148148148</v>
      </c>
      <c r="F17" s="48">
        <v>0.05032407407407408</v>
      </c>
      <c r="G17" s="18">
        <f t="shared" si="0"/>
        <v>0.05032407407407408</v>
      </c>
      <c r="H17" s="17">
        <f t="shared" si="1"/>
        <v>11</v>
      </c>
      <c r="I17" s="22">
        <v>136</v>
      </c>
    </row>
    <row r="18" spans="1:9" ht="15">
      <c r="A18" s="23">
        <v>80</v>
      </c>
      <c r="B18" s="24" t="s">
        <v>8</v>
      </c>
      <c r="C18" s="24" t="s">
        <v>154</v>
      </c>
      <c r="D18" s="25" t="s">
        <v>10</v>
      </c>
      <c r="E18" s="48">
        <v>0.09753472222222222</v>
      </c>
      <c r="F18" s="48">
        <v>0.09756944444444444</v>
      </c>
      <c r="G18" s="18">
        <f t="shared" si="0"/>
        <v>0.09753472222222222</v>
      </c>
      <c r="H18" s="17">
        <f t="shared" si="1"/>
        <v>24</v>
      </c>
      <c r="I18" s="22">
        <v>92</v>
      </c>
    </row>
    <row r="19" spans="1:9" ht="15">
      <c r="A19" s="23">
        <v>90</v>
      </c>
      <c r="B19" s="24" t="s">
        <v>236</v>
      </c>
      <c r="C19" s="24" t="s">
        <v>98</v>
      </c>
      <c r="D19" s="25" t="s">
        <v>6</v>
      </c>
      <c r="E19" s="48">
        <v>0.041215277777777774</v>
      </c>
      <c r="F19" s="48">
        <v>0.03877314814814815</v>
      </c>
      <c r="G19" s="18">
        <f t="shared" si="0"/>
        <v>0.03877314814814815</v>
      </c>
      <c r="H19" s="17">
        <f t="shared" si="1"/>
        <v>2</v>
      </c>
      <c r="I19" s="22">
        <v>190</v>
      </c>
    </row>
    <row r="20" spans="1:9" ht="15">
      <c r="A20" s="23">
        <v>91</v>
      </c>
      <c r="B20" s="24" t="s">
        <v>110</v>
      </c>
      <c r="C20" s="24" t="s">
        <v>100</v>
      </c>
      <c r="D20" s="25" t="s">
        <v>6</v>
      </c>
      <c r="E20" s="48">
        <v>0.09197916666666667</v>
      </c>
      <c r="F20" s="48">
        <v>0.08193287037037038</v>
      </c>
      <c r="G20" s="18">
        <f t="shared" si="0"/>
        <v>0.08193287037037038</v>
      </c>
      <c r="H20" s="17">
        <f t="shared" si="1"/>
        <v>23</v>
      </c>
      <c r="I20" s="22">
        <v>94</v>
      </c>
    </row>
    <row r="21" spans="1:9" ht="15">
      <c r="A21" s="23">
        <v>199</v>
      </c>
      <c r="B21" s="24" t="s">
        <v>259</v>
      </c>
      <c r="C21" s="24" t="s">
        <v>215</v>
      </c>
      <c r="D21" s="25" t="s">
        <v>257</v>
      </c>
      <c r="E21" s="48">
        <v>0.04827546296296296</v>
      </c>
      <c r="F21" s="48">
        <v>0.04582175925925926</v>
      </c>
      <c r="G21" s="18">
        <f t="shared" si="0"/>
        <v>0.04582175925925926</v>
      </c>
      <c r="H21" s="17">
        <f t="shared" si="1"/>
        <v>4</v>
      </c>
      <c r="I21" s="22">
        <v>173</v>
      </c>
    </row>
    <row r="22" spans="1:9" ht="15">
      <c r="A22" s="33">
        <v>303</v>
      </c>
      <c r="B22" s="34" t="s">
        <v>82</v>
      </c>
      <c r="C22" s="34" t="s">
        <v>241</v>
      </c>
      <c r="D22" s="35" t="s">
        <v>242</v>
      </c>
      <c r="E22" s="46">
        <v>0.07680555555555556</v>
      </c>
      <c r="F22" s="46">
        <v>0.06943287037037037</v>
      </c>
      <c r="G22" s="11">
        <f t="shared" si="0"/>
        <v>0.06943287037037037</v>
      </c>
      <c r="H22" s="10">
        <f t="shared" si="1"/>
        <v>22</v>
      </c>
      <c r="I22" s="22">
        <v>96</v>
      </c>
    </row>
    <row r="23" spans="1:9" ht="15">
      <c r="A23" s="33">
        <v>304</v>
      </c>
      <c r="B23" s="34" t="s">
        <v>106</v>
      </c>
      <c r="C23" s="34" t="s">
        <v>75</v>
      </c>
      <c r="D23" s="35" t="s">
        <v>256</v>
      </c>
      <c r="E23" s="46">
        <v>0.05589120370370371</v>
      </c>
      <c r="F23" s="46">
        <v>0.05710648148148148</v>
      </c>
      <c r="G23" s="11">
        <f t="shared" si="0"/>
        <v>0.05589120370370371</v>
      </c>
      <c r="H23" s="10">
        <f t="shared" si="1"/>
        <v>14</v>
      </c>
      <c r="I23" s="22">
        <v>124</v>
      </c>
    </row>
    <row r="24" spans="1:9" ht="15">
      <c r="A24" s="33">
        <v>305</v>
      </c>
      <c r="B24" s="34" t="s">
        <v>129</v>
      </c>
      <c r="C24" s="34" t="s">
        <v>234</v>
      </c>
      <c r="D24" s="35" t="s">
        <v>6</v>
      </c>
      <c r="E24" s="46">
        <v>0.0525</v>
      </c>
      <c r="F24" s="46">
        <v>0.04998842592592592</v>
      </c>
      <c r="G24" s="11">
        <f t="shared" si="0"/>
        <v>0.04998842592592592</v>
      </c>
      <c r="H24" s="10">
        <f t="shared" si="1"/>
        <v>10</v>
      </c>
      <c r="I24" s="22">
        <v>140</v>
      </c>
    </row>
    <row r="25" spans="1:9" ht="15">
      <c r="A25" s="38">
        <v>306</v>
      </c>
      <c r="B25" s="39" t="s">
        <v>56</v>
      </c>
      <c r="C25" s="39" t="s">
        <v>237</v>
      </c>
      <c r="D25" s="35" t="s">
        <v>6</v>
      </c>
      <c r="E25" s="46">
        <v>0.06789351851851852</v>
      </c>
      <c r="F25" s="46">
        <v>0.0661574074074074</v>
      </c>
      <c r="G25" s="11">
        <f t="shared" si="0"/>
        <v>0.0661574074074074</v>
      </c>
      <c r="H25" s="10">
        <f t="shared" si="1"/>
        <v>20</v>
      </c>
      <c r="I25" s="22">
        <v>100</v>
      </c>
    </row>
    <row r="28" ht="15">
      <c r="A28" s="49"/>
    </row>
    <row r="59" ht="15">
      <c r="I59" s="22">
        <v>76</v>
      </c>
    </row>
    <row r="60" ht="15">
      <c r="I60" s="22">
        <v>75</v>
      </c>
    </row>
    <row r="61" ht="15">
      <c r="I61" s="22">
        <v>74</v>
      </c>
    </row>
    <row r="62" ht="15">
      <c r="I62" s="22">
        <v>73</v>
      </c>
    </row>
    <row r="63" ht="15">
      <c r="I63" s="22">
        <v>72</v>
      </c>
    </row>
    <row r="64" ht="15">
      <c r="I64" s="22">
        <v>71</v>
      </c>
    </row>
    <row r="65" ht="15">
      <c r="I65" s="22">
        <v>70</v>
      </c>
    </row>
    <row r="66" ht="15">
      <c r="I66" s="22">
        <v>69</v>
      </c>
    </row>
    <row r="67" ht="15">
      <c r="I67" s="22">
        <v>68</v>
      </c>
    </row>
    <row r="68" ht="15">
      <c r="I68" s="22">
        <v>67</v>
      </c>
    </row>
    <row r="69" ht="15">
      <c r="I69" s="22">
        <v>66</v>
      </c>
    </row>
    <row r="70" ht="15">
      <c r="I70" s="22">
        <v>65</v>
      </c>
    </row>
    <row r="71" ht="15">
      <c r="I71" s="22">
        <v>64</v>
      </c>
    </row>
    <row r="72" ht="15">
      <c r="I72" s="22">
        <v>63</v>
      </c>
    </row>
    <row r="73" ht="15">
      <c r="I73" s="22">
        <v>62</v>
      </c>
    </row>
    <row r="74" ht="15">
      <c r="I74" s="22">
        <v>61</v>
      </c>
    </row>
    <row r="75" ht="15">
      <c r="I75" s="22">
        <v>60</v>
      </c>
    </row>
    <row r="76" ht="15">
      <c r="I76" s="22">
        <v>59</v>
      </c>
    </row>
    <row r="77" ht="15">
      <c r="I77" s="22">
        <v>58</v>
      </c>
    </row>
    <row r="78" ht="15">
      <c r="I78" s="22">
        <v>57</v>
      </c>
    </row>
    <row r="79" ht="15">
      <c r="I79" s="22">
        <v>56</v>
      </c>
    </row>
    <row r="80" ht="15">
      <c r="I80" s="22">
        <v>55</v>
      </c>
    </row>
    <row r="81" ht="15">
      <c r="I81" s="22">
        <v>54</v>
      </c>
    </row>
    <row r="82" ht="15">
      <c r="I82" s="22">
        <v>53</v>
      </c>
    </row>
    <row r="83" ht="15">
      <c r="I83" s="22">
        <v>52</v>
      </c>
    </row>
    <row r="84" ht="15">
      <c r="I84" s="22">
        <v>51</v>
      </c>
    </row>
    <row r="85" ht="15">
      <c r="I85" s="22">
        <v>50</v>
      </c>
    </row>
    <row r="86" ht="15">
      <c r="I86" s="22">
        <v>49</v>
      </c>
    </row>
    <row r="87" ht="15">
      <c r="I87" s="22">
        <v>48</v>
      </c>
    </row>
    <row r="88" ht="15">
      <c r="I88" s="22">
        <v>47</v>
      </c>
    </row>
    <row r="89" ht="15">
      <c r="I89" s="22">
        <v>46</v>
      </c>
    </row>
    <row r="90" ht="15">
      <c r="I90" s="22">
        <v>45</v>
      </c>
    </row>
    <row r="91" ht="15">
      <c r="I91" s="22">
        <v>44</v>
      </c>
    </row>
    <row r="92" ht="15">
      <c r="I92" s="22">
        <v>43</v>
      </c>
    </row>
    <row r="93" ht="15">
      <c r="I93" s="22">
        <v>42</v>
      </c>
    </row>
    <row r="94" ht="15">
      <c r="I94" s="22">
        <v>41</v>
      </c>
    </row>
    <row r="95" ht="15">
      <c r="I95" s="22">
        <v>40</v>
      </c>
    </row>
    <row r="96" ht="15">
      <c r="I96" s="22">
        <v>0</v>
      </c>
    </row>
    <row r="97" ht="15">
      <c r="I97" s="22">
        <v>0</v>
      </c>
    </row>
    <row r="98" ht="15">
      <c r="I98" s="22">
        <v>0</v>
      </c>
    </row>
    <row r="99" ht="15">
      <c r="I99" s="22">
        <v>0</v>
      </c>
    </row>
    <row r="100" ht="15">
      <c r="I100" s="22">
        <v>0</v>
      </c>
    </row>
    <row r="101" ht="15">
      <c r="I101" s="22">
        <v>0</v>
      </c>
    </row>
    <row r="102" ht="15">
      <c r="I102" s="22">
        <v>0</v>
      </c>
    </row>
    <row r="103" ht="15">
      <c r="I103" s="22">
        <v>0</v>
      </c>
    </row>
    <row r="104" ht="15">
      <c r="I104" s="22">
        <v>0</v>
      </c>
    </row>
    <row r="105" ht="15">
      <c r="I105" s="22">
        <v>0</v>
      </c>
    </row>
    <row r="106" ht="15">
      <c r="I106" s="22">
        <v>0</v>
      </c>
    </row>
    <row r="107" ht="15">
      <c r="I107" s="22">
        <v>0</v>
      </c>
    </row>
    <row r="108" ht="15">
      <c r="I108" s="22">
        <v>0</v>
      </c>
    </row>
    <row r="109" ht="15">
      <c r="I109" s="22">
        <v>0</v>
      </c>
    </row>
    <row r="110" ht="15">
      <c r="I110" s="22">
        <v>0</v>
      </c>
    </row>
    <row r="111" ht="15">
      <c r="I111" s="22">
        <v>0</v>
      </c>
    </row>
    <row r="112" ht="15">
      <c r="I112" s="22">
        <v>0</v>
      </c>
    </row>
    <row r="113" ht="15">
      <c r="I113" s="22">
        <v>0</v>
      </c>
    </row>
    <row r="114" ht="15">
      <c r="I114" s="22">
        <v>0</v>
      </c>
    </row>
    <row r="115" ht="15">
      <c r="I115" s="22">
        <v>0</v>
      </c>
    </row>
    <row r="116" ht="15">
      <c r="I116" s="22">
        <v>0</v>
      </c>
    </row>
    <row r="117" ht="15">
      <c r="I117" s="22">
        <v>0</v>
      </c>
    </row>
    <row r="118" ht="15">
      <c r="I118" s="22">
        <v>0</v>
      </c>
    </row>
    <row r="119" ht="15">
      <c r="I119" s="22">
        <v>0</v>
      </c>
    </row>
    <row r="120" ht="15">
      <c r="I120" s="22">
        <v>0</v>
      </c>
    </row>
    <row r="121" ht="15">
      <c r="I121" s="22">
        <v>0</v>
      </c>
    </row>
    <row r="122" ht="15">
      <c r="I122" s="22">
        <v>0</v>
      </c>
    </row>
    <row r="123" ht="15">
      <c r="I123" s="22">
        <v>0</v>
      </c>
    </row>
    <row r="124" ht="15">
      <c r="I124" s="22">
        <v>0</v>
      </c>
    </row>
    <row r="125" ht="15">
      <c r="I125" s="22">
        <v>0</v>
      </c>
    </row>
    <row r="126" ht="15">
      <c r="I126" s="22">
        <v>0</v>
      </c>
    </row>
    <row r="127" ht="15">
      <c r="I127" s="22">
        <v>0</v>
      </c>
    </row>
    <row r="128" ht="15">
      <c r="I128" s="22">
        <v>0</v>
      </c>
    </row>
    <row r="129" ht="15">
      <c r="I129" s="22">
        <v>0</v>
      </c>
    </row>
    <row r="130" ht="15">
      <c r="I130" s="22">
        <v>0</v>
      </c>
    </row>
    <row r="131" ht="15">
      <c r="I131" s="22">
        <v>0</v>
      </c>
    </row>
    <row r="132" ht="15">
      <c r="I132" s="22">
        <v>0</v>
      </c>
    </row>
    <row r="133" ht="15">
      <c r="I133" s="22">
        <v>0</v>
      </c>
    </row>
    <row r="134" ht="15">
      <c r="I134" s="22">
        <v>0</v>
      </c>
    </row>
    <row r="135" ht="15">
      <c r="I135" s="22">
        <v>0</v>
      </c>
    </row>
    <row r="136" ht="15">
      <c r="I136" s="22">
        <v>0</v>
      </c>
    </row>
    <row r="137" ht="15">
      <c r="I137" s="22">
        <v>0</v>
      </c>
    </row>
    <row r="138" ht="15">
      <c r="I138" s="22">
        <v>0</v>
      </c>
    </row>
    <row r="139" ht="15">
      <c r="I139" s="22">
        <v>0</v>
      </c>
    </row>
    <row r="140" ht="15">
      <c r="I140" s="22">
        <v>0</v>
      </c>
    </row>
    <row r="141" ht="15">
      <c r="I141" s="22">
        <v>0</v>
      </c>
    </row>
    <row r="142" ht="15">
      <c r="I142" s="22">
        <v>0</v>
      </c>
    </row>
    <row r="143" ht="15">
      <c r="I143" s="22">
        <v>0</v>
      </c>
    </row>
    <row r="144" ht="15">
      <c r="I144" s="22">
        <v>0</v>
      </c>
    </row>
    <row r="145" ht="15">
      <c r="I145" s="22">
        <v>0</v>
      </c>
    </row>
    <row r="146" ht="15">
      <c r="I146" s="22">
        <v>0</v>
      </c>
    </row>
    <row r="147" ht="15">
      <c r="I147" s="22">
        <v>0</v>
      </c>
    </row>
    <row r="148" ht="15">
      <c r="I148" s="22">
        <v>0</v>
      </c>
    </row>
    <row r="149" ht="15">
      <c r="I149" s="22">
        <v>0</v>
      </c>
    </row>
    <row r="150" ht="15">
      <c r="I150" s="22">
        <v>0</v>
      </c>
    </row>
    <row r="151" ht="15">
      <c r="I151" s="22">
        <v>0</v>
      </c>
    </row>
  </sheetData>
  <sheetProtection password="DD19" sheet="1"/>
  <autoFilter ref="A1:H151"/>
  <printOptions/>
  <pageMargins left="0.7" right="0.7" top="0.75" bottom="0.75" header="0.3" footer="0.3"/>
  <pageSetup fitToHeight="0" fitToWidth="1" horizontalDpi="360" verticalDpi="36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Layout" workbookViewId="0" topLeftCell="A1">
      <selection activeCell="A5" sqref="A5"/>
    </sheetView>
  </sheetViews>
  <sheetFormatPr defaultColWidth="11.421875" defaultRowHeight="15"/>
  <cols>
    <col min="2" max="2" width="16.7109375" style="0" customWidth="1"/>
    <col min="3" max="3" width="14.57421875" style="0" customWidth="1"/>
    <col min="4" max="4" width="20.57421875" style="0" customWidth="1"/>
  </cols>
  <sheetData>
    <row r="1" spans="1:16" ht="15">
      <c r="A1" s="6" t="s">
        <v>0</v>
      </c>
      <c r="B1" s="13" t="s">
        <v>1</v>
      </c>
      <c r="C1" s="13" t="s">
        <v>2</v>
      </c>
      <c r="D1" s="13" t="s">
        <v>3</v>
      </c>
      <c r="E1" s="7" t="s">
        <v>137</v>
      </c>
      <c r="F1" s="7" t="s">
        <v>138</v>
      </c>
      <c r="G1" s="7" t="s">
        <v>139</v>
      </c>
      <c r="H1" s="7" t="s">
        <v>140</v>
      </c>
      <c r="I1" s="7" t="s">
        <v>141</v>
      </c>
      <c r="J1" s="7" t="s">
        <v>142</v>
      </c>
      <c r="K1" s="7" t="s">
        <v>143</v>
      </c>
      <c r="L1" s="7" t="s">
        <v>144</v>
      </c>
      <c r="M1" s="7" t="s">
        <v>304</v>
      </c>
      <c r="N1" s="7" t="s">
        <v>306</v>
      </c>
      <c r="O1" s="7" t="s">
        <v>38</v>
      </c>
      <c r="P1" s="7" t="s">
        <v>136</v>
      </c>
    </row>
    <row r="2" spans="1:16" ht="15">
      <c r="A2" s="23">
        <v>3</v>
      </c>
      <c r="B2" s="24" t="s">
        <v>300</v>
      </c>
      <c r="C2" s="24" t="s">
        <v>47</v>
      </c>
      <c r="D2" s="25" t="s">
        <v>301</v>
      </c>
      <c r="E2" s="1">
        <v>31</v>
      </c>
      <c r="F2" s="1">
        <v>0</v>
      </c>
      <c r="G2" s="1">
        <v>31</v>
      </c>
      <c r="H2" s="1">
        <v>0</v>
      </c>
      <c r="I2" s="1">
        <v>3</v>
      </c>
      <c r="J2" s="1">
        <v>10</v>
      </c>
      <c r="K2" s="1">
        <v>31</v>
      </c>
      <c r="L2" s="1">
        <v>0</v>
      </c>
      <c r="M2" s="1">
        <f aca="true" t="shared" si="0" ref="M2:M32">E2+G2+I2+K2</f>
        <v>96</v>
      </c>
      <c r="N2" s="1">
        <f aca="true" t="shared" si="1" ref="N2:N32">L2+J2+H2+F2</f>
        <v>10</v>
      </c>
      <c r="O2" s="1">
        <f aca="true" t="shared" si="2" ref="O2:O32">RANK(M2,$M$2:$M$32,0)</f>
        <v>6</v>
      </c>
      <c r="P2" s="72">
        <v>160</v>
      </c>
    </row>
    <row r="3" spans="1:16" ht="15">
      <c r="A3" s="23">
        <v>26</v>
      </c>
      <c r="B3" s="24" t="s">
        <v>128</v>
      </c>
      <c r="C3" s="24" t="s">
        <v>166</v>
      </c>
      <c r="D3" s="25" t="s">
        <v>71</v>
      </c>
      <c r="E3" s="1">
        <v>21</v>
      </c>
      <c r="F3" s="1">
        <v>1</v>
      </c>
      <c r="G3" s="1">
        <v>5</v>
      </c>
      <c r="H3" s="1">
        <v>10</v>
      </c>
      <c r="I3" s="1">
        <v>8</v>
      </c>
      <c r="J3" s="1">
        <v>10</v>
      </c>
      <c r="K3" s="1">
        <v>18</v>
      </c>
      <c r="L3" s="1">
        <v>5</v>
      </c>
      <c r="M3" s="1">
        <f t="shared" si="0"/>
        <v>52</v>
      </c>
      <c r="N3" s="1">
        <f t="shared" si="1"/>
        <v>26</v>
      </c>
      <c r="O3" s="1">
        <f t="shared" si="2"/>
        <v>11</v>
      </c>
      <c r="P3" s="72">
        <v>136</v>
      </c>
    </row>
    <row r="4" spans="1:16" ht="15">
      <c r="A4" s="23">
        <v>29</v>
      </c>
      <c r="B4" s="24" t="s">
        <v>85</v>
      </c>
      <c r="C4" s="24" t="s">
        <v>231</v>
      </c>
      <c r="D4" s="25" t="s">
        <v>146</v>
      </c>
      <c r="E4" s="1">
        <v>26</v>
      </c>
      <c r="F4" s="1">
        <v>0</v>
      </c>
      <c r="G4" s="1">
        <v>21</v>
      </c>
      <c r="H4" s="1">
        <v>0</v>
      </c>
      <c r="I4" s="1">
        <v>31</v>
      </c>
      <c r="J4" s="1">
        <v>1</v>
      </c>
      <c r="K4" s="1">
        <v>31</v>
      </c>
      <c r="L4" s="1">
        <v>1</v>
      </c>
      <c r="M4" s="1">
        <f t="shared" si="0"/>
        <v>109</v>
      </c>
      <c r="N4" s="1">
        <f t="shared" si="1"/>
        <v>2</v>
      </c>
      <c r="O4" s="1">
        <f t="shared" si="2"/>
        <v>4</v>
      </c>
      <c r="P4" s="72">
        <v>173</v>
      </c>
    </row>
    <row r="5" spans="1:16" ht="15">
      <c r="A5" s="23">
        <v>36</v>
      </c>
      <c r="B5" s="24" t="s">
        <v>90</v>
      </c>
      <c r="C5" s="24" t="s">
        <v>34</v>
      </c>
      <c r="D5" s="25" t="s">
        <v>255</v>
      </c>
      <c r="E5" s="1">
        <v>26</v>
      </c>
      <c r="F5" s="1">
        <v>5</v>
      </c>
      <c r="G5" s="1">
        <v>31</v>
      </c>
      <c r="H5" s="1">
        <v>0</v>
      </c>
      <c r="I5" s="1">
        <v>31</v>
      </c>
      <c r="J5" s="1">
        <v>1</v>
      </c>
      <c r="K5" s="1">
        <v>31</v>
      </c>
      <c r="L5" s="1">
        <v>0</v>
      </c>
      <c r="M5" s="1">
        <f t="shared" si="0"/>
        <v>119</v>
      </c>
      <c r="N5" s="1">
        <f t="shared" si="1"/>
        <v>6</v>
      </c>
      <c r="O5" s="1">
        <f t="shared" si="2"/>
        <v>2</v>
      </c>
      <c r="P5" s="72">
        <v>190</v>
      </c>
    </row>
    <row r="6" spans="1:16" s="56" customFormat="1" ht="15">
      <c r="A6" s="23">
        <v>37</v>
      </c>
      <c r="B6" s="24" t="s">
        <v>134</v>
      </c>
      <c r="C6" s="24" t="s">
        <v>33</v>
      </c>
      <c r="D6" s="25" t="s">
        <v>255</v>
      </c>
      <c r="E6" s="1">
        <v>31</v>
      </c>
      <c r="F6" s="1">
        <v>0</v>
      </c>
      <c r="G6" s="1">
        <v>31</v>
      </c>
      <c r="H6" s="1">
        <v>0</v>
      </c>
      <c r="I6" s="1">
        <v>31</v>
      </c>
      <c r="J6" s="1">
        <v>0</v>
      </c>
      <c r="K6" s="1">
        <v>31</v>
      </c>
      <c r="L6" s="1">
        <v>0</v>
      </c>
      <c r="M6" s="1">
        <f t="shared" si="0"/>
        <v>124</v>
      </c>
      <c r="N6" s="1">
        <f t="shared" si="1"/>
        <v>0</v>
      </c>
      <c r="O6" s="1">
        <f t="shared" si="2"/>
        <v>1</v>
      </c>
      <c r="P6" s="72">
        <v>200</v>
      </c>
    </row>
    <row r="7" spans="1:16" s="56" customFormat="1" ht="15">
      <c r="A7" s="52">
        <v>42</v>
      </c>
      <c r="B7" s="53" t="s">
        <v>135</v>
      </c>
      <c r="C7" s="53" t="s">
        <v>232</v>
      </c>
      <c r="D7" s="54" t="s">
        <v>31</v>
      </c>
      <c r="E7" s="55"/>
      <c r="F7" s="55"/>
      <c r="G7" s="55"/>
      <c r="H7" s="55"/>
      <c r="I7" s="55"/>
      <c r="J7" s="55"/>
      <c r="K7" s="55"/>
      <c r="L7" s="55"/>
      <c r="M7" s="1">
        <f t="shared" si="0"/>
        <v>0</v>
      </c>
      <c r="N7" s="1">
        <f t="shared" si="1"/>
        <v>0</v>
      </c>
      <c r="O7" s="55">
        <f t="shared" si="2"/>
        <v>18</v>
      </c>
      <c r="P7" s="72">
        <v>0</v>
      </c>
    </row>
    <row r="8" spans="1:16" ht="15">
      <c r="A8" s="63">
        <v>44</v>
      </c>
      <c r="B8" s="64" t="s">
        <v>268</v>
      </c>
      <c r="C8" s="64" t="s">
        <v>188</v>
      </c>
      <c r="D8" s="54" t="s">
        <v>269</v>
      </c>
      <c r="E8" s="55"/>
      <c r="F8" s="55"/>
      <c r="G8" s="55"/>
      <c r="H8" s="55"/>
      <c r="I8" s="55"/>
      <c r="J8" s="55"/>
      <c r="K8" s="55"/>
      <c r="L8" s="55"/>
      <c r="M8" s="1">
        <f t="shared" si="0"/>
        <v>0</v>
      </c>
      <c r="N8" s="1">
        <f t="shared" si="1"/>
        <v>0</v>
      </c>
      <c r="O8" s="55">
        <f t="shared" si="2"/>
        <v>18</v>
      </c>
      <c r="P8" s="72">
        <v>0</v>
      </c>
    </row>
    <row r="9" spans="1:16" ht="15">
      <c r="A9" s="23">
        <v>46</v>
      </c>
      <c r="B9" s="24" t="s">
        <v>44</v>
      </c>
      <c r="C9" s="24" t="s">
        <v>243</v>
      </c>
      <c r="D9" s="25" t="s">
        <v>60</v>
      </c>
      <c r="E9" s="1">
        <v>10</v>
      </c>
      <c r="F9" s="1">
        <v>9</v>
      </c>
      <c r="G9" s="1">
        <v>18</v>
      </c>
      <c r="H9" s="1">
        <v>7</v>
      </c>
      <c r="I9" s="1">
        <v>3</v>
      </c>
      <c r="J9" s="1">
        <v>2</v>
      </c>
      <c r="K9" s="1">
        <v>0</v>
      </c>
      <c r="L9" s="1">
        <v>10</v>
      </c>
      <c r="M9" s="1">
        <f t="shared" si="0"/>
        <v>31</v>
      </c>
      <c r="N9" s="1">
        <f t="shared" si="1"/>
        <v>28</v>
      </c>
      <c r="O9" s="1">
        <f t="shared" si="2"/>
        <v>15</v>
      </c>
      <c r="P9" s="72">
        <v>120</v>
      </c>
    </row>
    <row r="10" spans="1:16" ht="15">
      <c r="A10" s="23">
        <v>47</v>
      </c>
      <c r="B10" s="24" t="s">
        <v>126</v>
      </c>
      <c r="C10" s="24" t="s">
        <v>193</v>
      </c>
      <c r="D10" s="25" t="s">
        <v>60</v>
      </c>
      <c r="E10" s="1">
        <v>31</v>
      </c>
      <c r="F10" s="1">
        <v>2</v>
      </c>
      <c r="G10" s="1">
        <v>21</v>
      </c>
      <c r="H10" s="1">
        <v>7</v>
      </c>
      <c r="I10" s="1">
        <v>21</v>
      </c>
      <c r="J10" s="1">
        <v>4</v>
      </c>
      <c r="K10" s="1">
        <v>15</v>
      </c>
      <c r="L10" s="1">
        <v>9</v>
      </c>
      <c r="M10" s="1">
        <f t="shared" si="0"/>
        <v>88</v>
      </c>
      <c r="N10" s="1">
        <f t="shared" si="1"/>
        <v>22</v>
      </c>
      <c r="O10" s="1">
        <f t="shared" si="2"/>
        <v>7</v>
      </c>
      <c r="P10" s="72">
        <v>155</v>
      </c>
    </row>
    <row r="11" spans="1:16" s="56" customFormat="1" ht="15">
      <c r="A11" s="23">
        <v>48</v>
      </c>
      <c r="B11" s="24" t="s">
        <v>127</v>
      </c>
      <c r="C11" s="24" t="s">
        <v>184</v>
      </c>
      <c r="D11" s="25" t="s">
        <v>60</v>
      </c>
      <c r="E11" s="1">
        <v>16</v>
      </c>
      <c r="F11" s="1">
        <v>4</v>
      </c>
      <c r="G11" s="1">
        <v>8</v>
      </c>
      <c r="H11" s="1">
        <v>6</v>
      </c>
      <c r="I11" s="1">
        <v>0</v>
      </c>
      <c r="J11" s="1">
        <v>5</v>
      </c>
      <c r="K11" s="1">
        <v>0</v>
      </c>
      <c r="L11" s="1">
        <v>10</v>
      </c>
      <c r="M11" s="1">
        <f t="shared" si="0"/>
        <v>24</v>
      </c>
      <c r="N11" s="1">
        <f t="shared" si="1"/>
        <v>25</v>
      </c>
      <c r="O11" s="1">
        <f t="shared" si="2"/>
        <v>16</v>
      </c>
      <c r="P11" s="72">
        <v>116</v>
      </c>
    </row>
    <row r="12" spans="1:16" s="22" customFormat="1" ht="15">
      <c r="A12" s="52">
        <v>52</v>
      </c>
      <c r="B12" s="53" t="s">
        <v>133</v>
      </c>
      <c r="C12" s="53" t="s">
        <v>233</v>
      </c>
      <c r="D12" s="54" t="s">
        <v>6</v>
      </c>
      <c r="E12" s="55"/>
      <c r="F12" s="55"/>
      <c r="G12" s="55"/>
      <c r="H12" s="55"/>
      <c r="I12" s="55"/>
      <c r="J12" s="55"/>
      <c r="K12" s="55"/>
      <c r="L12" s="55"/>
      <c r="M12" s="1">
        <f t="shared" si="0"/>
        <v>0</v>
      </c>
      <c r="N12" s="1">
        <f t="shared" si="1"/>
        <v>0</v>
      </c>
      <c r="O12" s="55">
        <f t="shared" si="2"/>
        <v>18</v>
      </c>
      <c r="P12" s="72">
        <v>0</v>
      </c>
    </row>
    <row r="13" spans="1:16" s="56" customFormat="1" ht="15">
      <c r="A13" s="23">
        <v>56</v>
      </c>
      <c r="B13" s="24" t="s">
        <v>132</v>
      </c>
      <c r="C13" s="24" t="s">
        <v>189</v>
      </c>
      <c r="D13" s="25" t="s">
        <v>6</v>
      </c>
      <c r="E13" s="17">
        <v>3</v>
      </c>
      <c r="F13" s="17">
        <v>1</v>
      </c>
      <c r="G13" s="17">
        <v>13</v>
      </c>
      <c r="H13" s="17">
        <v>5</v>
      </c>
      <c r="I13" s="17">
        <v>13</v>
      </c>
      <c r="J13" s="17">
        <v>7</v>
      </c>
      <c r="K13" s="17">
        <v>5</v>
      </c>
      <c r="L13" s="17">
        <v>9</v>
      </c>
      <c r="M13" s="1">
        <f t="shared" si="0"/>
        <v>34</v>
      </c>
      <c r="N13" s="1">
        <f t="shared" si="1"/>
        <v>22</v>
      </c>
      <c r="O13" s="17">
        <f t="shared" si="2"/>
        <v>14</v>
      </c>
      <c r="P13" s="72">
        <v>124</v>
      </c>
    </row>
    <row r="14" spans="1:16" s="56" customFormat="1" ht="15">
      <c r="A14" s="52">
        <v>57</v>
      </c>
      <c r="B14" s="53" t="s">
        <v>131</v>
      </c>
      <c r="C14" s="53" t="s">
        <v>235</v>
      </c>
      <c r="D14" s="54" t="s">
        <v>6</v>
      </c>
      <c r="E14" s="55"/>
      <c r="F14" s="55"/>
      <c r="G14" s="55"/>
      <c r="H14" s="55"/>
      <c r="I14" s="55"/>
      <c r="J14" s="55"/>
      <c r="K14" s="55"/>
      <c r="L14" s="55"/>
      <c r="M14" s="1">
        <f t="shared" si="0"/>
        <v>0</v>
      </c>
      <c r="N14" s="1">
        <f t="shared" si="1"/>
        <v>0</v>
      </c>
      <c r="O14" s="55">
        <f t="shared" si="2"/>
        <v>18</v>
      </c>
      <c r="P14" s="72">
        <v>0</v>
      </c>
    </row>
    <row r="15" spans="1:16" s="56" customFormat="1" ht="15">
      <c r="A15" s="52">
        <v>59</v>
      </c>
      <c r="B15" s="53" t="s">
        <v>238</v>
      </c>
      <c r="C15" s="53" t="s">
        <v>166</v>
      </c>
      <c r="D15" s="54" t="s">
        <v>6</v>
      </c>
      <c r="E15" s="55"/>
      <c r="F15" s="55"/>
      <c r="G15" s="55"/>
      <c r="H15" s="55"/>
      <c r="I15" s="55"/>
      <c r="J15" s="55"/>
      <c r="K15" s="55"/>
      <c r="L15" s="55"/>
      <c r="M15" s="1">
        <f t="shared" si="0"/>
        <v>0</v>
      </c>
      <c r="N15" s="1">
        <f t="shared" si="1"/>
        <v>0</v>
      </c>
      <c r="O15" s="55">
        <f t="shared" si="2"/>
        <v>18</v>
      </c>
      <c r="P15" s="72">
        <v>0</v>
      </c>
    </row>
    <row r="16" spans="1:16" ht="15">
      <c r="A16" s="52">
        <v>61</v>
      </c>
      <c r="B16" s="53" t="s">
        <v>44</v>
      </c>
      <c r="C16" s="53" t="s">
        <v>239</v>
      </c>
      <c r="D16" s="54" t="s">
        <v>6</v>
      </c>
      <c r="E16" s="55"/>
      <c r="F16" s="55"/>
      <c r="G16" s="55"/>
      <c r="H16" s="55"/>
      <c r="I16" s="55"/>
      <c r="J16" s="55"/>
      <c r="K16" s="55"/>
      <c r="L16" s="55"/>
      <c r="M16" s="1">
        <f t="shared" si="0"/>
        <v>0</v>
      </c>
      <c r="N16" s="1">
        <f t="shared" si="1"/>
        <v>0</v>
      </c>
      <c r="O16" s="55">
        <f t="shared" si="2"/>
        <v>18</v>
      </c>
      <c r="P16" s="72">
        <v>0</v>
      </c>
    </row>
    <row r="17" spans="1:16" ht="15">
      <c r="A17" s="23">
        <v>62</v>
      </c>
      <c r="B17" s="24" t="s">
        <v>44</v>
      </c>
      <c r="C17" s="24" t="s">
        <v>240</v>
      </c>
      <c r="D17" s="25" t="s">
        <v>6</v>
      </c>
      <c r="E17" s="1">
        <v>26</v>
      </c>
      <c r="F17" s="1">
        <v>8</v>
      </c>
      <c r="G17" s="1">
        <v>26</v>
      </c>
      <c r="H17" s="1">
        <v>5</v>
      </c>
      <c r="I17" s="1">
        <v>28</v>
      </c>
      <c r="J17" s="1">
        <v>3</v>
      </c>
      <c r="K17" s="1">
        <v>31</v>
      </c>
      <c r="L17" s="1">
        <v>5</v>
      </c>
      <c r="M17" s="1">
        <f t="shared" si="0"/>
        <v>111</v>
      </c>
      <c r="N17" s="1">
        <f t="shared" si="1"/>
        <v>21</v>
      </c>
      <c r="O17" s="1">
        <f t="shared" si="2"/>
        <v>3</v>
      </c>
      <c r="P17" s="72">
        <v>181</v>
      </c>
    </row>
    <row r="18" spans="1:16" s="56" customFormat="1" ht="15">
      <c r="A18" s="23">
        <v>79</v>
      </c>
      <c r="B18" s="24" t="s">
        <v>125</v>
      </c>
      <c r="C18" s="24" t="s">
        <v>230</v>
      </c>
      <c r="D18" s="25" t="s">
        <v>10</v>
      </c>
      <c r="E18" s="1">
        <v>16</v>
      </c>
      <c r="F18" s="1">
        <v>1</v>
      </c>
      <c r="G18" s="1">
        <v>18</v>
      </c>
      <c r="H18" s="1">
        <v>10</v>
      </c>
      <c r="I18" s="1">
        <v>31</v>
      </c>
      <c r="J18" s="1">
        <v>2</v>
      </c>
      <c r="K18" s="1">
        <v>21</v>
      </c>
      <c r="L18" s="1">
        <v>0</v>
      </c>
      <c r="M18" s="1">
        <f t="shared" si="0"/>
        <v>86</v>
      </c>
      <c r="N18" s="1">
        <f t="shared" si="1"/>
        <v>13</v>
      </c>
      <c r="O18" s="1">
        <f t="shared" si="2"/>
        <v>8</v>
      </c>
      <c r="P18" s="72">
        <v>150</v>
      </c>
    </row>
    <row r="19" spans="1:16" ht="15">
      <c r="A19" s="52">
        <v>80</v>
      </c>
      <c r="B19" s="53" t="s">
        <v>8</v>
      </c>
      <c r="C19" s="53" t="s">
        <v>154</v>
      </c>
      <c r="D19" s="54" t="s">
        <v>10</v>
      </c>
      <c r="E19" s="55"/>
      <c r="F19" s="55"/>
      <c r="G19" s="55"/>
      <c r="H19" s="55"/>
      <c r="I19" s="55"/>
      <c r="J19" s="55"/>
      <c r="K19" s="55"/>
      <c r="L19" s="55"/>
      <c r="M19" s="1">
        <f t="shared" si="0"/>
        <v>0</v>
      </c>
      <c r="N19" s="1">
        <f t="shared" si="1"/>
        <v>0</v>
      </c>
      <c r="O19" s="55">
        <f t="shared" si="2"/>
        <v>18</v>
      </c>
      <c r="P19" s="72">
        <v>0</v>
      </c>
    </row>
    <row r="20" spans="1:16" s="62" customFormat="1" ht="15">
      <c r="A20" s="23">
        <v>90</v>
      </c>
      <c r="B20" s="24" t="s">
        <v>236</v>
      </c>
      <c r="C20" s="24" t="s">
        <v>98</v>
      </c>
      <c r="D20" s="25" t="s">
        <v>6</v>
      </c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1"/>
        <v>0</v>
      </c>
      <c r="O20" s="1">
        <f t="shared" si="2"/>
        <v>18</v>
      </c>
      <c r="P20" s="72">
        <v>0</v>
      </c>
    </row>
    <row r="21" spans="1:16" s="56" customFormat="1" ht="15">
      <c r="A21" s="58">
        <v>91</v>
      </c>
      <c r="B21" s="59" t="s">
        <v>110</v>
      </c>
      <c r="C21" s="59" t="s">
        <v>100</v>
      </c>
      <c r="D21" s="60" t="s">
        <v>6</v>
      </c>
      <c r="E21" s="61">
        <v>0</v>
      </c>
      <c r="F21" s="61">
        <v>10</v>
      </c>
      <c r="G21" s="61">
        <v>5</v>
      </c>
      <c r="H21" s="61">
        <v>0</v>
      </c>
      <c r="I21" s="61">
        <v>8</v>
      </c>
      <c r="J21" s="61">
        <v>10</v>
      </c>
      <c r="K21" s="61">
        <v>10</v>
      </c>
      <c r="L21" s="61">
        <v>4</v>
      </c>
      <c r="M21" s="1">
        <f t="shared" si="0"/>
        <v>23</v>
      </c>
      <c r="N21" s="1">
        <f t="shared" si="1"/>
        <v>24</v>
      </c>
      <c r="O21" s="61">
        <f t="shared" si="2"/>
        <v>17</v>
      </c>
      <c r="P21" s="72">
        <v>112</v>
      </c>
    </row>
    <row r="22" spans="1:16" ht="15">
      <c r="A22" s="52">
        <v>199</v>
      </c>
      <c r="B22" s="53" t="s">
        <v>259</v>
      </c>
      <c r="C22" s="53" t="s">
        <v>215</v>
      </c>
      <c r="D22" s="54" t="s">
        <v>257</v>
      </c>
      <c r="E22" s="55"/>
      <c r="F22" s="55"/>
      <c r="G22" s="55"/>
      <c r="H22" s="55"/>
      <c r="I22" s="55"/>
      <c r="J22" s="55"/>
      <c r="K22" s="55"/>
      <c r="L22" s="55"/>
      <c r="M22" s="1">
        <f t="shared" si="0"/>
        <v>0</v>
      </c>
      <c r="N22" s="1">
        <f t="shared" si="1"/>
        <v>0</v>
      </c>
      <c r="O22" s="55">
        <f t="shared" si="2"/>
        <v>18</v>
      </c>
      <c r="P22" s="72">
        <v>0</v>
      </c>
    </row>
    <row r="23" spans="1:16" ht="15">
      <c r="A23" s="33">
        <v>303</v>
      </c>
      <c r="B23" s="34" t="s">
        <v>82</v>
      </c>
      <c r="C23" s="34" t="s">
        <v>241</v>
      </c>
      <c r="D23" s="35" t="s">
        <v>242</v>
      </c>
      <c r="E23" s="1">
        <v>11</v>
      </c>
      <c r="F23" s="1">
        <v>7</v>
      </c>
      <c r="G23" s="1">
        <v>28</v>
      </c>
      <c r="H23" s="1">
        <v>2</v>
      </c>
      <c r="I23" s="1">
        <v>26</v>
      </c>
      <c r="J23" s="1">
        <v>4</v>
      </c>
      <c r="K23" s="1">
        <v>8</v>
      </c>
      <c r="L23" s="1">
        <v>10</v>
      </c>
      <c r="M23" s="1">
        <f t="shared" si="0"/>
        <v>73</v>
      </c>
      <c r="N23" s="1">
        <f t="shared" si="1"/>
        <v>23</v>
      </c>
      <c r="O23" s="1">
        <f t="shared" si="2"/>
        <v>9</v>
      </c>
      <c r="P23" s="72">
        <v>145</v>
      </c>
    </row>
    <row r="24" spans="1:16" ht="15">
      <c r="A24" s="33">
        <v>304</v>
      </c>
      <c r="B24" s="34" t="s">
        <v>106</v>
      </c>
      <c r="C24" s="34" t="s">
        <v>75</v>
      </c>
      <c r="D24" s="35" t="s">
        <v>256</v>
      </c>
      <c r="E24" s="1">
        <v>16</v>
      </c>
      <c r="F24" s="1">
        <v>6</v>
      </c>
      <c r="G24" s="1">
        <v>16</v>
      </c>
      <c r="H24" s="1">
        <v>1</v>
      </c>
      <c r="I24" s="1">
        <v>31</v>
      </c>
      <c r="J24" s="1">
        <v>4</v>
      </c>
      <c r="K24" s="1">
        <v>8</v>
      </c>
      <c r="L24" s="1">
        <v>9</v>
      </c>
      <c r="M24" s="1">
        <f t="shared" si="0"/>
        <v>71</v>
      </c>
      <c r="N24" s="1">
        <f t="shared" si="1"/>
        <v>20</v>
      </c>
      <c r="O24" s="1">
        <f t="shared" si="2"/>
        <v>10</v>
      </c>
      <c r="P24" s="72">
        <v>140</v>
      </c>
    </row>
    <row r="25" spans="1:16" ht="15">
      <c r="A25" s="33">
        <v>305</v>
      </c>
      <c r="B25" s="34" t="s">
        <v>129</v>
      </c>
      <c r="C25" s="34" t="s">
        <v>234</v>
      </c>
      <c r="D25" s="35" t="s">
        <v>6</v>
      </c>
      <c r="E25" s="1">
        <v>3</v>
      </c>
      <c r="F25" s="1">
        <v>6</v>
      </c>
      <c r="G25" s="1">
        <v>13</v>
      </c>
      <c r="H25" s="1">
        <v>9</v>
      </c>
      <c r="I25" s="1">
        <v>23</v>
      </c>
      <c r="J25" s="1">
        <v>7</v>
      </c>
      <c r="K25" s="1">
        <v>10</v>
      </c>
      <c r="L25" s="1">
        <v>6</v>
      </c>
      <c r="M25" s="1">
        <f t="shared" si="0"/>
        <v>49</v>
      </c>
      <c r="N25" s="1">
        <f t="shared" si="1"/>
        <v>28</v>
      </c>
      <c r="O25" s="1">
        <f t="shared" si="2"/>
        <v>12</v>
      </c>
      <c r="P25" s="72">
        <v>132</v>
      </c>
    </row>
    <row r="26" spans="1:16" ht="15">
      <c r="A26" s="38">
        <v>306</v>
      </c>
      <c r="B26" s="39" t="s">
        <v>56</v>
      </c>
      <c r="C26" s="39" t="s">
        <v>237</v>
      </c>
      <c r="D26" s="35" t="s">
        <v>6</v>
      </c>
      <c r="E26" s="1">
        <v>13</v>
      </c>
      <c r="F26" s="1">
        <v>5</v>
      </c>
      <c r="G26" s="1">
        <v>8</v>
      </c>
      <c r="H26" s="1">
        <v>4</v>
      </c>
      <c r="I26" s="1">
        <v>11</v>
      </c>
      <c r="J26" s="1">
        <v>7</v>
      </c>
      <c r="K26" s="1">
        <v>5</v>
      </c>
      <c r="L26" s="1">
        <v>8</v>
      </c>
      <c r="M26" s="1">
        <f t="shared" si="0"/>
        <v>37</v>
      </c>
      <c r="N26" s="1">
        <f t="shared" si="1"/>
        <v>24</v>
      </c>
      <c r="O26" s="1">
        <f t="shared" si="2"/>
        <v>13</v>
      </c>
      <c r="P26" s="72">
        <v>128</v>
      </c>
    </row>
    <row r="27" spans="1:16" s="67" customFormat="1" ht="15">
      <c r="A27" s="68">
        <v>307</v>
      </c>
      <c r="B27" s="69" t="s">
        <v>302</v>
      </c>
      <c r="C27" s="69" t="s">
        <v>303</v>
      </c>
      <c r="D27" s="70" t="s">
        <v>6</v>
      </c>
      <c r="E27" s="66">
        <v>16</v>
      </c>
      <c r="F27" s="66">
        <v>3</v>
      </c>
      <c r="G27" s="66">
        <v>26</v>
      </c>
      <c r="H27" s="66">
        <v>2</v>
      </c>
      <c r="I27" s="66">
        <v>31</v>
      </c>
      <c r="J27" s="66">
        <v>3</v>
      </c>
      <c r="K27" s="66">
        <v>31</v>
      </c>
      <c r="L27" s="66">
        <v>4</v>
      </c>
      <c r="M27" s="1">
        <f t="shared" si="0"/>
        <v>104</v>
      </c>
      <c r="N27" s="1">
        <f t="shared" si="1"/>
        <v>12</v>
      </c>
      <c r="O27" s="66">
        <f t="shared" si="2"/>
        <v>5</v>
      </c>
      <c r="P27" s="72">
        <v>166</v>
      </c>
    </row>
    <row r="28" spans="1:16" ht="15">
      <c r="A28" s="23"/>
      <c r="B28" s="24"/>
      <c r="C28" s="24"/>
      <c r="D28" s="25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1"/>
        <v>0</v>
      </c>
      <c r="O28" s="1">
        <f t="shared" si="2"/>
        <v>18</v>
      </c>
      <c r="P28" s="72">
        <v>0</v>
      </c>
    </row>
    <row r="29" spans="1:16" ht="15">
      <c r="A29" s="23"/>
      <c r="B29" s="24"/>
      <c r="C29" s="24"/>
      <c r="D29" s="25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1"/>
        <v>0</v>
      </c>
      <c r="O29" s="1">
        <f t="shared" si="2"/>
        <v>18</v>
      </c>
      <c r="P29" s="72">
        <v>0</v>
      </c>
    </row>
    <row r="30" spans="1:16" ht="15">
      <c r="A30" s="23"/>
      <c r="B30" s="24"/>
      <c r="C30" s="24"/>
      <c r="D30" s="25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1"/>
        <v>0</v>
      </c>
      <c r="O30" s="1">
        <f t="shared" si="2"/>
        <v>18</v>
      </c>
      <c r="P30" s="72">
        <v>0</v>
      </c>
    </row>
    <row r="31" spans="1:16" ht="15">
      <c r="A31" s="23"/>
      <c r="B31" s="24"/>
      <c r="C31" s="24"/>
      <c r="D31" s="25"/>
      <c r="E31" s="17"/>
      <c r="F31" s="17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1"/>
        <v>0</v>
      </c>
      <c r="O31" s="1">
        <f t="shared" si="2"/>
        <v>18</v>
      </c>
      <c r="P31" s="72">
        <v>0</v>
      </c>
    </row>
    <row r="32" spans="1:16" ht="15">
      <c r="A32" s="23"/>
      <c r="B32" s="24"/>
      <c r="C32" s="24"/>
      <c r="D32" s="25"/>
      <c r="E32" s="17"/>
      <c r="F32" s="17"/>
      <c r="G32" s="1"/>
      <c r="H32" s="1"/>
      <c r="I32" s="1"/>
      <c r="J32" s="1"/>
      <c r="K32" s="1"/>
      <c r="L32" s="1"/>
      <c r="M32" s="1">
        <f t="shared" si="0"/>
        <v>0</v>
      </c>
      <c r="N32" s="1">
        <f t="shared" si="1"/>
        <v>0</v>
      </c>
      <c r="O32" s="1">
        <f t="shared" si="2"/>
        <v>18</v>
      </c>
      <c r="P32" s="72">
        <v>0</v>
      </c>
    </row>
  </sheetData>
  <sheetProtection password="DD19" sheet="1"/>
  <printOptions/>
  <pageMargins left="0.7" right="0.7" top="0.75" bottom="0.75" header="0.3" footer="0.3"/>
  <pageSetup fitToHeight="0" fitToWidth="1" horizontalDpi="300" verticalDpi="300" orientation="landscape" paperSize="9" scale="65" r:id="rId1"/>
  <headerFooter>
    <oddHeader>&amp;CClassement Trial TDJV (13/10/2018)
Cadets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:F1"/>
    </sheetView>
  </sheetViews>
  <sheetFormatPr defaultColWidth="11.421875" defaultRowHeight="15"/>
  <cols>
    <col min="2" max="2" width="18.8515625" style="0" customWidth="1"/>
    <col min="3" max="3" width="22.140625" style="0" customWidth="1"/>
    <col min="4" max="4" width="20.7109375" style="0" customWidth="1"/>
  </cols>
  <sheetData>
    <row r="1" spans="1:6" ht="56.25" customHeight="1">
      <c r="A1" s="93" t="s">
        <v>384</v>
      </c>
      <c r="B1" s="93"/>
      <c r="C1" s="93"/>
      <c r="D1" s="93"/>
      <c r="E1" s="93"/>
      <c r="F1" s="93"/>
    </row>
    <row r="2" spans="1:6" ht="15">
      <c r="A2" s="6" t="s">
        <v>0</v>
      </c>
      <c r="B2" s="13" t="s">
        <v>1</v>
      </c>
      <c r="C2" s="13" t="s">
        <v>2</v>
      </c>
      <c r="D2" s="13" t="s">
        <v>3</v>
      </c>
      <c r="E2" s="7" t="s">
        <v>38</v>
      </c>
      <c r="F2" s="7" t="s">
        <v>136</v>
      </c>
    </row>
    <row r="3" spans="1:6" ht="15">
      <c r="A3" s="23">
        <v>29</v>
      </c>
      <c r="B3" s="24" t="s">
        <v>85</v>
      </c>
      <c r="C3" s="24" t="s">
        <v>231</v>
      </c>
      <c r="D3" s="25" t="s">
        <v>146</v>
      </c>
      <c r="E3" s="1">
        <v>1</v>
      </c>
      <c r="F3" s="72">
        <v>200</v>
      </c>
    </row>
    <row r="4" spans="1:6" ht="15">
      <c r="A4" s="23">
        <v>37</v>
      </c>
      <c r="B4" s="24" t="s">
        <v>134</v>
      </c>
      <c r="C4" s="24" t="s">
        <v>33</v>
      </c>
      <c r="D4" s="25" t="s">
        <v>255</v>
      </c>
      <c r="E4" s="1">
        <v>2</v>
      </c>
      <c r="F4" s="72">
        <v>190</v>
      </c>
    </row>
    <row r="5" spans="1:6" ht="15">
      <c r="A5" s="23">
        <v>79</v>
      </c>
      <c r="B5" s="24" t="s">
        <v>125</v>
      </c>
      <c r="C5" s="24" t="s">
        <v>230</v>
      </c>
      <c r="D5" s="25" t="s">
        <v>10</v>
      </c>
      <c r="E5" s="1">
        <v>3</v>
      </c>
      <c r="F5" s="72">
        <v>181</v>
      </c>
    </row>
    <row r="6" spans="1:6" ht="15">
      <c r="A6" s="23">
        <v>94</v>
      </c>
      <c r="B6" s="24" t="s">
        <v>371</v>
      </c>
      <c r="C6" s="24" t="s">
        <v>372</v>
      </c>
      <c r="D6" s="25" t="s">
        <v>373</v>
      </c>
      <c r="E6" s="1">
        <v>4</v>
      </c>
      <c r="F6" s="72">
        <v>173</v>
      </c>
    </row>
    <row r="7" spans="1:6" ht="15">
      <c r="A7" s="23">
        <v>93</v>
      </c>
      <c r="B7" s="24" t="s">
        <v>374</v>
      </c>
      <c r="C7" s="24" t="s">
        <v>98</v>
      </c>
      <c r="D7" s="25" t="s">
        <v>146</v>
      </c>
      <c r="E7" s="1">
        <v>5</v>
      </c>
      <c r="F7" s="72">
        <v>166</v>
      </c>
    </row>
    <row r="8" spans="1:6" ht="15">
      <c r="A8" s="23">
        <v>56</v>
      </c>
      <c r="B8" s="24" t="s">
        <v>132</v>
      </c>
      <c r="C8" s="24" t="s">
        <v>189</v>
      </c>
      <c r="D8" s="25" t="s">
        <v>6</v>
      </c>
      <c r="E8" s="1">
        <v>6</v>
      </c>
      <c r="F8" s="72">
        <v>160</v>
      </c>
    </row>
    <row r="9" spans="1:6" ht="15">
      <c r="A9" s="23">
        <v>45</v>
      </c>
      <c r="B9" s="24" t="s">
        <v>370</v>
      </c>
      <c r="C9" s="24" t="s">
        <v>177</v>
      </c>
      <c r="D9" s="25" t="s">
        <v>256</v>
      </c>
      <c r="E9" s="1">
        <v>7</v>
      </c>
      <c r="F9" s="72">
        <v>155</v>
      </c>
    </row>
    <row r="10" spans="1:6" ht="15">
      <c r="A10" s="23">
        <v>26</v>
      </c>
      <c r="B10" s="24" t="s">
        <v>128</v>
      </c>
      <c r="C10" s="24" t="s">
        <v>166</v>
      </c>
      <c r="D10" s="25" t="s">
        <v>71</v>
      </c>
      <c r="E10" s="1">
        <v>8</v>
      </c>
      <c r="F10" s="72">
        <v>150</v>
      </c>
    </row>
    <row r="11" spans="1:6" ht="15">
      <c r="A11" s="23">
        <v>47</v>
      </c>
      <c r="B11" s="24" t="s">
        <v>126</v>
      </c>
      <c r="C11" s="24" t="s">
        <v>193</v>
      </c>
      <c r="D11" s="25" t="s">
        <v>60</v>
      </c>
      <c r="E11" s="1">
        <v>9</v>
      </c>
      <c r="F11" s="72">
        <v>145</v>
      </c>
    </row>
    <row r="12" spans="1:6" ht="15">
      <c r="A12" s="23">
        <v>95</v>
      </c>
      <c r="B12" s="24" t="s">
        <v>368</v>
      </c>
      <c r="C12" s="24" t="s">
        <v>207</v>
      </c>
      <c r="D12" s="25" t="s">
        <v>369</v>
      </c>
      <c r="E12" s="1">
        <v>10</v>
      </c>
      <c r="F12" s="72">
        <v>140</v>
      </c>
    </row>
    <row r="13" spans="1:6" ht="15">
      <c r="A13" s="23">
        <v>48</v>
      </c>
      <c r="B13" s="24" t="s">
        <v>127</v>
      </c>
      <c r="C13" s="24" t="s">
        <v>184</v>
      </c>
      <c r="D13" s="25" t="s">
        <v>60</v>
      </c>
      <c r="E13" s="1">
        <v>11</v>
      </c>
      <c r="F13" s="72">
        <v>136</v>
      </c>
    </row>
    <row r="14" spans="1:6" ht="15">
      <c r="A14" s="23">
        <v>61</v>
      </c>
      <c r="B14" s="24" t="s">
        <v>44</v>
      </c>
      <c r="C14" s="24" t="s">
        <v>239</v>
      </c>
      <c r="D14" s="25" t="s">
        <v>6</v>
      </c>
      <c r="E14" s="1">
        <v>12</v>
      </c>
      <c r="F14" s="72">
        <v>132</v>
      </c>
    </row>
    <row r="15" spans="1:6" ht="15">
      <c r="A15" s="33">
        <v>304</v>
      </c>
      <c r="B15" s="34" t="s">
        <v>106</v>
      </c>
      <c r="C15" s="34" t="s">
        <v>75</v>
      </c>
      <c r="D15" s="35" t="s">
        <v>256</v>
      </c>
      <c r="E15" s="1">
        <v>13</v>
      </c>
      <c r="F15" s="72">
        <v>128</v>
      </c>
    </row>
    <row r="16" spans="1:6" ht="15">
      <c r="A16" s="23">
        <v>62</v>
      </c>
      <c r="B16" s="24" t="s">
        <v>44</v>
      </c>
      <c r="C16" s="24" t="s">
        <v>240</v>
      </c>
      <c r="D16" s="25" t="s">
        <v>6</v>
      </c>
      <c r="E16" s="1">
        <v>14</v>
      </c>
      <c r="F16" s="72">
        <v>124</v>
      </c>
    </row>
    <row r="17" spans="1:6" ht="15">
      <c r="A17" s="33">
        <v>303</v>
      </c>
      <c r="B17" s="34" t="s">
        <v>82</v>
      </c>
      <c r="C17" s="34" t="s">
        <v>241</v>
      </c>
      <c r="D17" s="35" t="s">
        <v>242</v>
      </c>
      <c r="E17" s="1">
        <v>15</v>
      </c>
      <c r="F17" s="72">
        <v>120</v>
      </c>
    </row>
    <row r="18" spans="1:6" ht="15">
      <c r="A18" s="23">
        <v>80</v>
      </c>
      <c r="B18" s="24" t="s">
        <v>8</v>
      </c>
      <c r="C18" s="24" t="s">
        <v>154</v>
      </c>
      <c r="D18" s="25" t="s">
        <v>10</v>
      </c>
      <c r="E18" s="1">
        <v>16</v>
      </c>
      <c r="F18" s="72">
        <v>116</v>
      </c>
    </row>
    <row r="19" spans="1:6" ht="15">
      <c r="A19" s="23">
        <v>91</v>
      </c>
      <c r="B19" s="24" t="s">
        <v>110</v>
      </c>
      <c r="C19" s="24" t="s">
        <v>100</v>
      </c>
      <c r="D19" s="25" t="s">
        <v>6</v>
      </c>
      <c r="E19" s="1">
        <v>17</v>
      </c>
      <c r="F19" s="72">
        <v>112</v>
      </c>
    </row>
    <row r="20" spans="1:6" ht="15">
      <c r="A20" s="38">
        <v>306</v>
      </c>
      <c r="B20" s="39" t="s">
        <v>56</v>
      </c>
      <c r="C20" s="39" t="s">
        <v>237</v>
      </c>
      <c r="D20" s="35" t="s">
        <v>6</v>
      </c>
      <c r="E20" s="1">
        <v>18</v>
      </c>
      <c r="F20" s="72">
        <v>108</v>
      </c>
    </row>
    <row r="21" spans="1:6" ht="15">
      <c r="A21" s="33">
        <v>305</v>
      </c>
      <c r="B21" s="34" t="s">
        <v>129</v>
      </c>
      <c r="C21" s="34" t="s">
        <v>234</v>
      </c>
      <c r="D21" s="35" t="s">
        <v>6</v>
      </c>
      <c r="E21" s="1">
        <v>19</v>
      </c>
      <c r="F21" s="72">
        <v>104</v>
      </c>
    </row>
    <row r="22" spans="1:6" ht="15">
      <c r="A22" s="23">
        <v>46</v>
      </c>
      <c r="B22" s="24" t="s">
        <v>44</v>
      </c>
      <c r="C22" s="24" t="s">
        <v>243</v>
      </c>
      <c r="D22" s="25" t="s">
        <v>60</v>
      </c>
      <c r="E22" s="1">
        <v>20</v>
      </c>
      <c r="F22" s="72">
        <v>100</v>
      </c>
    </row>
    <row r="23" spans="1:6" ht="15">
      <c r="A23" s="23">
        <v>3</v>
      </c>
      <c r="B23" s="24" t="s">
        <v>300</v>
      </c>
      <c r="C23" s="24" t="s">
        <v>47</v>
      </c>
      <c r="D23" s="25" t="s">
        <v>301</v>
      </c>
      <c r="E23" s="1"/>
      <c r="F23" s="72"/>
    </row>
    <row r="24" spans="1:6" ht="15">
      <c r="A24" s="23">
        <v>36</v>
      </c>
      <c r="B24" s="24" t="s">
        <v>90</v>
      </c>
      <c r="C24" s="24" t="s">
        <v>34</v>
      </c>
      <c r="D24" s="25" t="s">
        <v>255</v>
      </c>
      <c r="E24" s="1"/>
      <c r="F24" s="72"/>
    </row>
    <row r="25" spans="1:6" ht="15">
      <c r="A25" s="23">
        <v>42</v>
      </c>
      <c r="B25" s="24" t="s">
        <v>135</v>
      </c>
      <c r="C25" s="24" t="s">
        <v>232</v>
      </c>
      <c r="D25" s="25" t="s">
        <v>31</v>
      </c>
      <c r="E25" s="1"/>
      <c r="F25" s="72"/>
    </row>
    <row r="26" spans="1:6" ht="15">
      <c r="A26" s="36">
        <v>44</v>
      </c>
      <c r="B26" s="37" t="s">
        <v>268</v>
      </c>
      <c r="C26" s="37" t="s">
        <v>188</v>
      </c>
      <c r="D26" s="25" t="s">
        <v>269</v>
      </c>
      <c r="E26" s="1"/>
      <c r="F26" s="72"/>
    </row>
    <row r="27" spans="1:6" ht="15">
      <c r="A27" s="23">
        <v>52</v>
      </c>
      <c r="B27" s="24" t="s">
        <v>133</v>
      </c>
      <c r="C27" s="24" t="s">
        <v>233</v>
      </c>
      <c r="D27" s="25" t="s">
        <v>6</v>
      </c>
      <c r="E27" s="1"/>
      <c r="F27" s="72"/>
    </row>
    <row r="28" spans="1:6" ht="15">
      <c r="A28" s="23">
        <v>57</v>
      </c>
      <c r="B28" s="24" t="s">
        <v>131</v>
      </c>
      <c r="C28" s="24" t="s">
        <v>235</v>
      </c>
      <c r="D28" s="25" t="s">
        <v>6</v>
      </c>
      <c r="E28" s="1"/>
      <c r="F28" s="72"/>
    </row>
    <row r="29" spans="1:6" ht="15">
      <c r="A29" s="23">
        <v>59</v>
      </c>
      <c r="B29" s="24" t="s">
        <v>238</v>
      </c>
      <c r="C29" s="24" t="s">
        <v>166</v>
      </c>
      <c r="D29" s="25" t="s">
        <v>6</v>
      </c>
      <c r="E29" s="1"/>
      <c r="F29" s="72"/>
    </row>
    <row r="30" spans="1:6" ht="15">
      <c r="A30" s="23">
        <v>90</v>
      </c>
      <c r="B30" s="24" t="s">
        <v>236</v>
      </c>
      <c r="C30" s="24" t="s">
        <v>98</v>
      </c>
      <c r="D30" s="25" t="s">
        <v>6</v>
      </c>
      <c r="E30" s="1"/>
      <c r="F30" s="72"/>
    </row>
    <row r="31" spans="1:6" ht="15">
      <c r="A31" s="23">
        <v>199</v>
      </c>
      <c r="B31" s="24" t="s">
        <v>259</v>
      </c>
      <c r="C31" s="24" t="s">
        <v>215</v>
      </c>
      <c r="D31" s="25" t="s">
        <v>257</v>
      </c>
      <c r="E31" s="1"/>
      <c r="F31" s="72"/>
    </row>
    <row r="32" spans="1:6" ht="15">
      <c r="A32" s="68">
        <v>307</v>
      </c>
      <c r="B32" s="69" t="s">
        <v>302</v>
      </c>
      <c r="C32" s="69" t="s">
        <v>303</v>
      </c>
      <c r="D32" s="70" t="s">
        <v>6</v>
      </c>
      <c r="E32" s="1"/>
      <c r="F32" s="72"/>
    </row>
    <row r="33" ht="15">
      <c r="F33" s="72"/>
    </row>
    <row r="34" ht="15">
      <c r="F34" s="72"/>
    </row>
    <row r="35" ht="15">
      <c r="F35" s="72"/>
    </row>
    <row r="36" ht="15">
      <c r="F36" s="72"/>
    </row>
    <row r="37" ht="15">
      <c r="F37" s="72"/>
    </row>
    <row r="38" ht="15">
      <c r="F38" s="72"/>
    </row>
    <row r="39" ht="15">
      <c r="F39" s="72"/>
    </row>
    <row r="40" ht="15">
      <c r="F40" s="72"/>
    </row>
    <row r="41" ht="15">
      <c r="F41" s="72"/>
    </row>
    <row r="42" ht="15">
      <c r="F42" s="72"/>
    </row>
    <row r="43" ht="15">
      <c r="F43" s="72"/>
    </row>
    <row r="44" ht="15">
      <c r="F44" s="72"/>
    </row>
    <row r="45" ht="15">
      <c r="F45" s="72"/>
    </row>
    <row r="46" ht="15">
      <c r="F46" s="72"/>
    </row>
    <row r="47" ht="15">
      <c r="F47" s="72"/>
    </row>
    <row r="48" ht="15">
      <c r="F48" s="72"/>
    </row>
    <row r="49" ht="15">
      <c r="F49" s="72"/>
    </row>
    <row r="50" ht="15">
      <c r="F50" s="72"/>
    </row>
    <row r="51" ht="15">
      <c r="F51" s="72"/>
    </row>
    <row r="52" ht="15">
      <c r="F52" s="72"/>
    </row>
    <row r="53" ht="15">
      <c r="F53" s="72"/>
    </row>
    <row r="54" ht="15">
      <c r="F54" s="72"/>
    </row>
    <row r="55" ht="15">
      <c r="F55" s="72"/>
    </row>
    <row r="56" ht="15">
      <c r="F56" s="72"/>
    </row>
    <row r="57" ht="15">
      <c r="F57" s="72"/>
    </row>
    <row r="58" ht="15">
      <c r="F58" s="72"/>
    </row>
    <row r="59" ht="15">
      <c r="F59" s="72"/>
    </row>
  </sheetData>
  <sheetProtection password="DD19" sheet="1"/>
  <mergeCells count="1">
    <mergeCell ref="A1:F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Layout" workbookViewId="0" topLeftCell="A1">
      <selection activeCell="D4" sqref="D4"/>
    </sheetView>
  </sheetViews>
  <sheetFormatPr defaultColWidth="11.421875" defaultRowHeight="15"/>
  <cols>
    <col min="2" max="2" width="18.421875" style="0" customWidth="1"/>
    <col min="3" max="3" width="14.7109375" style="0" customWidth="1"/>
    <col min="4" max="4" width="28.140625" style="0" customWidth="1"/>
    <col min="17" max="21" width="11.421875" style="22" customWidth="1"/>
  </cols>
  <sheetData>
    <row r="1" spans="1:16" ht="15">
      <c r="A1" s="6" t="s">
        <v>0</v>
      </c>
      <c r="B1" s="6" t="s">
        <v>1</v>
      </c>
      <c r="C1" s="6" t="s">
        <v>2</v>
      </c>
      <c r="D1" s="6" t="s">
        <v>3</v>
      </c>
      <c r="E1" s="7" t="s">
        <v>137</v>
      </c>
      <c r="F1" s="7" t="s">
        <v>138</v>
      </c>
      <c r="G1" s="7" t="s">
        <v>139</v>
      </c>
      <c r="H1" s="7" t="s">
        <v>140</v>
      </c>
      <c r="I1" s="7" t="s">
        <v>141</v>
      </c>
      <c r="J1" s="7" t="s">
        <v>142</v>
      </c>
      <c r="K1" s="7" t="s">
        <v>143</v>
      </c>
      <c r="L1" s="7" t="s">
        <v>144</v>
      </c>
      <c r="M1" s="7" t="s">
        <v>304</v>
      </c>
      <c r="N1" s="7" t="s">
        <v>305</v>
      </c>
      <c r="O1" s="7" t="s">
        <v>38</v>
      </c>
      <c r="P1" s="7" t="s">
        <v>136</v>
      </c>
    </row>
    <row r="2" spans="1:21" s="56" customFormat="1" ht="15">
      <c r="A2" s="52">
        <v>3</v>
      </c>
      <c r="B2" s="53" t="s">
        <v>29</v>
      </c>
      <c r="C2" s="53" t="s">
        <v>161</v>
      </c>
      <c r="D2" s="54" t="s">
        <v>160</v>
      </c>
      <c r="E2" s="55"/>
      <c r="F2" s="55"/>
      <c r="G2" s="55"/>
      <c r="H2" s="55"/>
      <c r="I2" s="55"/>
      <c r="J2" s="55"/>
      <c r="K2" s="55"/>
      <c r="L2" s="55"/>
      <c r="M2" s="17">
        <f aca="true" t="shared" si="0" ref="M2:M28">E2+G2+I2+K2</f>
        <v>0</v>
      </c>
      <c r="N2" s="55">
        <f aca="true" t="shared" si="1" ref="N2:N28">F2+H2+J2+L2</f>
        <v>0</v>
      </c>
      <c r="O2" s="55">
        <f>RANK(M2,$M$2:$M$32,0)</f>
        <v>23</v>
      </c>
      <c r="P2" s="72">
        <v>0</v>
      </c>
      <c r="Q2" s="22"/>
      <c r="R2" s="22"/>
      <c r="S2" s="22"/>
      <c r="T2" s="22"/>
      <c r="U2" s="22"/>
    </row>
    <row r="3" spans="1:16" ht="15">
      <c r="A3" s="19">
        <v>8</v>
      </c>
      <c r="B3" s="21" t="s">
        <v>15</v>
      </c>
      <c r="C3" s="21" t="s">
        <v>16</v>
      </c>
      <c r="D3" s="20" t="s">
        <v>160</v>
      </c>
      <c r="E3" s="1">
        <v>26</v>
      </c>
      <c r="F3" s="1">
        <v>1</v>
      </c>
      <c r="G3" s="1">
        <v>16</v>
      </c>
      <c r="H3" s="1">
        <v>9</v>
      </c>
      <c r="I3" s="1">
        <v>16</v>
      </c>
      <c r="J3" s="1">
        <v>3</v>
      </c>
      <c r="K3" s="1">
        <v>26</v>
      </c>
      <c r="L3" s="1">
        <v>4</v>
      </c>
      <c r="M3" s="17">
        <f t="shared" si="0"/>
        <v>84</v>
      </c>
      <c r="N3" s="17">
        <f t="shared" si="1"/>
        <v>17</v>
      </c>
      <c r="O3" s="55">
        <f>RANK(M3,$M$2:$M$32,0)</f>
        <v>10</v>
      </c>
      <c r="P3" s="72">
        <v>140</v>
      </c>
    </row>
    <row r="4" spans="1:16" ht="15">
      <c r="A4" s="19">
        <v>9</v>
      </c>
      <c r="B4" s="21" t="s">
        <v>158</v>
      </c>
      <c r="C4" s="21" t="s">
        <v>159</v>
      </c>
      <c r="D4" s="20" t="s">
        <v>160</v>
      </c>
      <c r="E4" s="1">
        <v>13</v>
      </c>
      <c r="F4" s="1">
        <v>9</v>
      </c>
      <c r="G4" s="1">
        <v>8</v>
      </c>
      <c r="H4" s="1">
        <v>10</v>
      </c>
      <c r="I4" s="1">
        <v>21</v>
      </c>
      <c r="J4" s="1">
        <v>2</v>
      </c>
      <c r="K4" s="1">
        <v>26</v>
      </c>
      <c r="L4" s="1">
        <v>5</v>
      </c>
      <c r="M4" s="17">
        <f t="shared" si="0"/>
        <v>68</v>
      </c>
      <c r="N4" s="17">
        <f t="shared" si="1"/>
        <v>26</v>
      </c>
      <c r="O4" s="55">
        <f>RANK(M4,$M$2:$M$32,0)</f>
        <v>16</v>
      </c>
      <c r="P4" s="72">
        <v>116</v>
      </c>
    </row>
    <row r="5" spans="1:16" ht="15">
      <c r="A5" s="74">
        <v>23</v>
      </c>
      <c r="B5" s="15" t="s">
        <v>17</v>
      </c>
      <c r="C5" s="15" t="s">
        <v>284</v>
      </c>
      <c r="D5" s="15" t="s">
        <v>285</v>
      </c>
      <c r="E5" s="1">
        <v>11</v>
      </c>
      <c r="F5" s="1">
        <v>10</v>
      </c>
      <c r="G5" s="1">
        <v>11</v>
      </c>
      <c r="H5" s="1">
        <v>10</v>
      </c>
      <c r="I5" s="1">
        <v>11</v>
      </c>
      <c r="J5" s="1">
        <v>10</v>
      </c>
      <c r="K5" s="1">
        <v>8</v>
      </c>
      <c r="L5" s="1">
        <v>10</v>
      </c>
      <c r="M5" s="17">
        <f t="shared" si="0"/>
        <v>41</v>
      </c>
      <c r="N5" s="17">
        <f t="shared" si="1"/>
        <v>40</v>
      </c>
      <c r="O5" s="55">
        <f>RANK(M5,$M$2:$M$32,0)</f>
        <v>20</v>
      </c>
      <c r="P5" s="72">
        <v>100</v>
      </c>
    </row>
    <row r="6" spans="1:16" ht="15">
      <c r="A6" s="19">
        <v>27</v>
      </c>
      <c r="B6" s="21" t="s">
        <v>7</v>
      </c>
      <c r="C6" s="21" t="s">
        <v>167</v>
      </c>
      <c r="D6" s="20" t="s">
        <v>255</v>
      </c>
      <c r="E6" s="1">
        <v>31</v>
      </c>
      <c r="F6" s="1">
        <v>1</v>
      </c>
      <c r="G6" s="1">
        <v>16</v>
      </c>
      <c r="H6" s="1">
        <v>0</v>
      </c>
      <c r="I6" s="1">
        <v>31</v>
      </c>
      <c r="J6" s="1">
        <v>0</v>
      </c>
      <c r="K6" s="1">
        <v>31</v>
      </c>
      <c r="L6" s="1">
        <v>0</v>
      </c>
      <c r="M6" s="17">
        <f t="shared" si="0"/>
        <v>109</v>
      </c>
      <c r="N6" s="17">
        <f t="shared" si="1"/>
        <v>1</v>
      </c>
      <c r="O6" s="55">
        <f>RANK(M6,$M$2:$M$32,0)</f>
        <v>5</v>
      </c>
      <c r="P6" s="72">
        <v>166</v>
      </c>
    </row>
    <row r="7" spans="1:16" ht="15">
      <c r="A7" s="19">
        <v>28</v>
      </c>
      <c r="B7" s="21" t="s">
        <v>4</v>
      </c>
      <c r="C7" s="21" t="s">
        <v>164</v>
      </c>
      <c r="D7" s="20" t="s">
        <v>255</v>
      </c>
      <c r="E7" s="1">
        <v>21</v>
      </c>
      <c r="F7" s="1">
        <v>2</v>
      </c>
      <c r="G7" s="1">
        <v>31</v>
      </c>
      <c r="H7" s="1">
        <v>0</v>
      </c>
      <c r="I7" s="1">
        <v>31</v>
      </c>
      <c r="J7" s="1">
        <v>0</v>
      </c>
      <c r="K7" s="1">
        <v>31</v>
      </c>
      <c r="L7" s="1">
        <v>0</v>
      </c>
      <c r="M7" s="17">
        <f t="shared" si="0"/>
        <v>114</v>
      </c>
      <c r="N7" s="17">
        <f t="shared" si="1"/>
        <v>2</v>
      </c>
      <c r="O7" s="55">
        <v>4</v>
      </c>
      <c r="P7" s="72">
        <v>173</v>
      </c>
    </row>
    <row r="8" spans="1:16" ht="15">
      <c r="A8" s="19">
        <v>29</v>
      </c>
      <c r="B8" s="21" t="s">
        <v>19</v>
      </c>
      <c r="C8" s="21" t="s">
        <v>150</v>
      </c>
      <c r="D8" s="20" t="s">
        <v>255</v>
      </c>
      <c r="E8" s="1">
        <v>26</v>
      </c>
      <c r="F8" s="1">
        <v>6</v>
      </c>
      <c r="G8" s="1">
        <v>8</v>
      </c>
      <c r="H8" s="1">
        <v>4</v>
      </c>
      <c r="I8" s="1">
        <v>16</v>
      </c>
      <c r="J8" s="1">
        <v>6</v>
      </c>
      <c r="K8" s="1">
        <v>11</v>
      </c>
      <c r="L8" s="1">
        <v>1</v>
      </c>
      <c r="M8" s="17">
        <f t="shared" si="0"/>
        <v>61</v>
      </c>
      <c r="N8" s="17">
        <f t="shared" si="1"/>
        <v>17</v>
      </c>
      <c r="O8" s="55">
        <f aca="true" t="shared" si="2" ref="O8:O15">RANK(M8,$M$2:$M$32,0)</f>
        <v>18</v>
      </c>
      <c r="P8" s="72">
        <v>108</v>
      </c>
    </row>
    <row r="9" spans="1:16" ht="15">
      <c r="A9" s="19">
        <v>30</v>
      </c>
      <c r="B9" s="21" t="s">
        <v>20</v>
      </c>
      <c r="C9" s="21" t="s">
        <v>166</v>
      </c>
      <c r="D9" s="20" t="s">
        <v>255</v>
      </c>
      <c r="E9" s="1">
        <v>16</v>
      </c>
      <c r="F9" s="1">
        <v>2</v>
      </c>
      <c r="G9" s="1">
        <v>26</v>
      </c>
      <c r="H9" s="1">
        <v>4</v>
      </c>
      <c r="I9" s="1">
        <v>28</v>
      </c>
      <c r="J9" s="1">
        <v>1</v>
      </c>
      <c r="K9" s="1">
        <v>31</v>
      </c>
      <c r="L9" s="1">
        <v>0</v>
      </c>
      <c r="M9" s="17">
        <f t="shared" si="0"/>
        <v>101</v>
      </c>
      <c r="N9" s="17">
        <f t="shared" si="1"/>
        <v>7</v>
      </c>
      <c r="O9" s="55">
        <f t="shared" si="2"/>
        <v>7</v>
      </c>
      <c r="P9" s="72">
        <v>155</v>
      </c>
    </row>
    <row r="10" spans="1:21" s="56" customFormat="1" ht="15">
      <c r="A10" s="19">
        <v>31</v>
      </c>
      <c r="B10" s="21" t="s">
        <v>22</v>
      </c>
      <c r="C10" s="21" t="s">
        <v>97</v>
      </c>
      <c r="D10" s="20" t="s">
        <v>255</v>
      </c>
      <c r="E10" s="1">
        <v>26</v>
      </c>
      <c r="F10" s="1">
        <v>1</v>
      </c>
      <c r="G10" s="1">
        <v>26</v>
      </c>
      <c r="H10" s="1">
        <v>0</v>
      </c>
      <c r="I10" s="1">
        <v>31</v>
      </c>
      <c r="J10" s="1">
        <v>0</v>
      </c>
      <c r="K10" s="1">
        <v>31</v>
      </c>
      <c r="L10" s="1">
        <v>0</v>
      </c>
      <c r="M10" s="17">
        <f t="shared" si="0"/>
        <v>114</v>
      </c>
      <c r="N10" s="17">
        <f t="shared" si="1"/>
        <v>1</v>
      </c>
      <c r="O10" s="55">
        <f t="shared" si="2"/>
        <v>3</v>
      </c>
      <c r="P10" s="72">
        <v>181</v>
      </c>
      <c r="Q10" s="22"/>
      <c r="R10" s="22"/>
      <c r="S10" s="22"/>
      <c r="T10" s="22"/>
      <c r="U10" s="22"/>
    </row>
    <row r="11" spans="1:21" s="56" customFormat="1" ht="15">
      <c r="A11" s="52">
        <v>33</v>
      </c>
      <c r="B11" s="53" t="s">
        <v>13</v>
      </c>
      <c r="C11" s="53" t="s">
        <v>156</v>
      </c>
      <c r="D11" s="54" t="s">
        <v>157</v>
      </c>
      <c r="E11" s="55"/>
      <c r="F11" s="55"/>
      <c r="G11" s="55"/>
      <c r="H11" s="55"/>
      <c r="I11" s="55"/>
      <c r="J11" s="55"/>
      <c r="K11" s="55"/>
      <c r="L11" s="55"/>
      <c r="M11" s="17">
        <f t="shared" si="0"/>
        <v>0</v>
      </c>
      <c r="N11" s="55">
        <f t="shared" si="1"/>
        <v>0</v>
      </c>
      <c r="O11" s="55">
        <f t="shared" si="2"/>
        <v>23</v>
      </c>
      <c r="P11" s="72">
        <v>0</v>
      </c>
      <c r="Q11" s="22"/>
      <c r="R11" s="22"/>
      <c r="S11" s="22"/>
      <c r="T11" s="22"/>
      <c r="U11" s="22"/>
    </row>
    <row r="12" spans="1:16" ht="15">
      <c r="A12" s="52">
        <v>36</v>
      </c>
      <c r="B12" s="53" t="s">
        <v>147</v>
      </c>
      <c r="C12" s="53" t="s">
        <v>32</v>
      </c>
      <c r="D12" s="54" t="s">
        <v>31</v>
      </c>
      <c r="E12" s="55"/>
      <c r="F12" s="55"/>
      <c r="G12" s="55"/>
      <c r="H12" s="55"/>
      <c r="I12" s="55"/>
      <c r="J12" s="55"/>
      <c r="K12" s="55"/>
      <c r="L12" s="55"/>
      <c r="M12" s="17">
        <f t="shared" si="0"/>
        <v>0</v>
      </c>
      <c r="N12" s="55">
        <f t="shared" si="1"/>
        <v>0</v>
      </c>
      <c r="O12" s="55">
        <f t="shared" si="2"/>
        <v>23</v>
      </c>
      <c r="P12" s="72">
        <v>0</v>
      </c>
    </row>
    <row r="13" spans="1:16" ht="15">
      <c r="A13" s="19">
        <v>39</v>
      </c>
      <c r="B13" s="21" t="s">
        <v>148</v>
      </c>
      <c r="C13" s="21" t="s">
        <v>149</v>
      </c>
      <c r="D13" s="20" t="s">
        <v>31</v>
      </c>
      <c r="E13" s="1">
        <v>31</v>
      </c>
      <c r="F13" s="1">
        <v>0</v>
      </c>
      <c r="G13" s="1">
        <v>11</v>
      </c>
      <c r="H13" s="1">
        <v>7</v>
      </c>
      <c r="I13" s="1">
        <v>31</v>
      </c>
      <c r="J13" s="1">
        <v>0</v>
      </c>
      <c r="K13" s="1">
        <v>31</v>
      </c>
      <c r="L13" s="1">
        <v>0</v>
      </c>
      <c r="M13" s="17">
        <f t="shared" si="0"/>
        <v>104</v>
      </c>
      <c r="N13" s="17">
        <f t="shared" si="1"/>
        <v>7</v>
      </c>
      <c r="O13" s="55">
        <f t="shared" si="2"/>
        <v>6</v>
      </c>
      <c r="P13" s="72">
        <v>160</v>
      </c>
    </row>
    <row r="14" spans="1:16" ht="15">
      <c r="A14" s="3">
        <v>42</v>
      </c>
      <c r="B14" s="1" t="s">
        <v>25</v>
      </c>
      <c r="C14" s="1" t="s">
        <v>26</v>
      </c>
      <c r="D14" s="1" t="s">
        <v>286</v>
      </c>
      <c r="E14" s="1">
        <v>16</v>
      </c>
      <c r="F14" s="1">
        <v>4</v>
      </c>
      <c r="G14" s="1">
        <v>3</v>
      </c>
      <c r="H14" s="1">
        <v>5</v>
      </c>
      <c r="I14" s="1">
        <v>16</v>
      </c>
      <c r="J14" s="1">
        <v>4</v>
      </c>
      <c r="K14" s="1">
        <v>16</v>
      </c>
      <c r="L14" s="1">
        <v>6</v>
      </c>
      <c r="M14" s="17">
        <f t="shared" si="0"/>
        <v>51</v>
      </c>
      <c r="N14" s="17">
        <f t="shared" si="1"/>
        <v>19</v>
      </c>
      <c r="O14" s="55">
        <f t="shared" si="2"/>
        <v>19</v>
      </c>
      <c r="P14" s="72">
        <v>104</v>
      </c>
    </row>
    <row r="15" spans="1:16" ht="15">
      <c r="A15" s="19">
        <v>46</v>
      </c>
      <c r="B15" s="21" t="s">
        <v>30</v>
      </c>
      <c r="C15" s="21" t="s">
        <v>97</v>
      </c>
      <c r="D15" s="20" t="s">
        <v>255</v>
      </c>
      <c r="E15" s="1">
        <v>6</v>
      </c>
      <c r="F15" s="1">
        <v>10</v>
      </c>
      <c r="G15" s="1">
        <v>3</v>
      </c>
      <c r="H15" s="1">
        <v>6</v>
      </c>
      <c r="I15" s="1">
        <v>11</v>
      </c>
      <c r="J15" s="1">
        <v>7</v>
      </c>
      <c r="K15" s="1">
        <v>13</v>
      </c>
      <c r="L15" s="1">
        <v>10</v>
      </c>
      <c r="M15" s="17">
        <f t="shared" si="0"/>
        <v>33</v>
      </c>
      <c r="N15" s="17">
        <f t="shared" si="1"/>
        <v>33</v>
      </c>
      <c r="O15" s="55">
        <f t="shared" si="2"/>
        <v>22</v>
      </c>
      <c r="P15" s="72">
        <v>94</v>
      </c>
    </row>
    <row r="16" spans="1:21" s="56" customFormat="1" ht="15">
      <c r="A16" s="19">
        <v>52</v>
      </c>
      <c r="B16" s="21" t="s">
        <v>5</v>
      </c>
      <c r="C16" s="21" t="s">
        <v>150</v>
      </c>
      <c r="D16" s="20" t="s">
        <v>6</v>
      </c>
      <c r="E16" s="1">
        <v>31</v>
      </c>
      <c r="F16" s="1">
        <v>3</v>
      </c>
      <c r="G16" s="1">
        <v>26</v>
      </c>
      <c r="H16" s="1">
        <v>7</v>
      </c>
      <c r="I16" s="1">
        <v>31</v>
      </c>
      <c r="J16" s="1">
        <v>0</v>
      </c>
      <c r="K16" s="1">
        <v>31</v>
      </c>
      <c r="L16" s="1">
        <v>1</v>
      </c>
      <c r="M16" s="17">
        <f t="shared" si="0"/>
        <v>119</v>
      </c>
      <c r="N16" s="17">
        <f t="shared" si="1"/>
        <v>11</v>
      </c>
      <c r="O16" s="55">
        <v>2</v>
      </c>
      <c r="P16" s="72">
        <v>190</v>
      </c>
      <c r="Q16" s="22"/>
      <c r="R16" s="22"/>
      <c r="S16" s="22"/>
      <c r="T16" s="22"/>
      <c r="U16" s="22"/>
    </row>
    <row r="17" spans="1:16" ht="15">
      <c r="A17" s="19">
        <v>53</v>
      </c>
      <c r="B17" s="21" t="s">
        <v>18</v>
      </c>
      <c r="C17" s="21" t="s">
        <v>12</v>
      </c>
      <c r="D17" s="20" t="s">
        <v>6</v>
      </c>
      <c r="E17" s="1">
        <v>26</v>
      </c>
      <c r="F17" s="1">
        <v>1</v>
      </c>
      <c r="G17" s="1">
        <v>11</v>
      </c>
      <c r="H17" s="1">
        <v>4</v>
      </c>
      <c r="I17" s="1">
        <v>21</v>
      </c>
      <c r="J17" s="1">
        <v>7</v>
      </c>
      <c r="K17" s="1">
        <v>13</v>
      </c>
      <c r="L17" s="1">
        <v>10</v>
      </c>
      <c r="M17" s="17">
        <f t="shared" si="0"/>
        <v>71</v>
      </c>
      <c r="N17" s="17">
        <f t="shared" si="1"/>
        <v>22</v>
      </c>
      <c r="O17" s="55">
        <f>RANK(M17,$M$2:$M$32,0)</f>
        <v>15</v>
      </c>
      <c r="P17" s="72">
        <v>120</v>
      </c>
    </row>
    <row r="18" spans="1:21" s="56" customFormat="1" ht="15">
      <c r="A18" s="3">
        <v>54</v>
      </c>
      <c r="B18" s="1" t="s">
        <v>282</v>
      </c>
      <c r="C18" s="1" t="s">
        <v>283</v>
      </c>
      <c r="D18" s="1" t="s">
        <v>6</v>
      </c>
      <c r="E18" s="1">
        <v>21</v>
      </c>
      <c r="F18" s="1">
        <v>6</v>
      </c>
      <c r="G18" s="1">
        <v>11</v>
      </c>
      <c r="H18" s="1">
        <v>4</v>
      </c>
      <c r="I18" s="1">
        <v>21</v>
      </c>
      <c r="J18" s="1">
        <v>4</v>
      </c>
      <c r="K18" s="1">
        <v>26</v>
      </c>
      <c r="L18" s="1">
        <v>9</v>
      </c>
      <c r="M18" s="17">
        <f t="shared" si="0"/>
        <v>79</v>
      </c>
      <c r="N18" s="17">
        <f t="shared" si="1"/>
        <v>23</v>
      </c>
      <c r="O18" s="55">
        <v>12</v>
      </c>
      <c r="P18" s="72">
        <v>132</v>
      </c>
      <c r="Q18" s="22"/>
      <c r="R18" s="22"/>
      <c r="S18" s="22"/>
      <c r="T18" s="22"/>
      <c r="U18" s="22"/>
    </row>
    <row r="19" spans="1:16" ht="15">
      <c r="A19" s="52">
        <v>56</v>
      </c>
      <c r="B19" s="53" t="s">
        <v>28</v>
      </c>
      <c r="C19" s="53" t="s">
        <v>151</v>
      </c>
      <c r="D19" s="54" t="s">
        <v>6</v>
      </c>
      <c r="E19" s="55"/>
      <c r="F19" s="55"/>
      <c r="G19" s="55"/>
      <c r="H19" s="55"/>
      <c r="I19" s="55"/>
      <c r="J19" s="55"/>
      <c r="K19" s="55"/>
      <c r="L19" s="55"/>
      <c r="M19" s="17">
        <f t="shared" si="0"/>
        <v>0</v>
      </c>
      <c r="N19" s="55">
        <f t="shared" si="1"/>
        <v>0</v>
      </c>
      <c r="O19" s="55">
        <f>RANK(M19,$M$2:$M$32,0)</f>
        <v>23</v>
      </c>
      <c r="P19" s="72">
        <v>0</v>
      </c>
    </row>
    <row r="20" spans="1:16" ht="15">
      <c r="A20" s="19">
        <v>58</v>
      </c>
      <c r="B20" s="21" t="s">
        <v>11</v>
      </c>
      <c r="C20" s="21" t="s">
        <v>152</v>
      </c>
      <c r="D20" s="20" t="s">
        <v>6</v>
      </c>
      <c r="E20" s="1">
        <v>16</v>
      </c>
      <c r="F20" s="1">
        <v>7</v>
      </c>
      <c r="G20" s="1">
        <v>28</v>
      </c>
      <c r="H20" s="1">
        <v>3</v>
      </c>
      <c r="I20" s="1">
        <v>21</v>
      </c>
      <c r="J20" s="1">
        <v>1</v>
      </c>
      <c r="K20" s="1">
        <v>26</v>
      </c>
      <c r="L20" s="1">
        <v>3</v>
      </c>
      <c r="M20" s="17">
        <f t="shared" si="0"/>
        <v>91</v>
      </c>
      <c r="N20" s="17">
        <f t="shared" si="1"/>
        <v>14</v>
      </c>
      <c r="O20" s="55">
        <v>9</v>
      </c>
      <c r="P20" s="72">
        <v>145</v>
      </c>
    </row>
    <row r="21" spans="1:16" ht="15">
      <c r="A21" s="57">
        <v>59</v>
      </c>
      <c r="B21" s="53" t="s">
        <v>271</v>
      </c>
      <c r="C21" s="53" t="s">
        <v>176</v>
      </c>
      <c r="D21" s="54" t="s">
        <v>6</v>
      </c>
      <c r="E21" s="55"/>
      <c r="F21" s="55"/>
      <c r="G21" s="55"/>
      <c r="H21" s="55"/>
      <c r="I21" s="55"/>
      <c r="J21" s="55"/>
      <c r="K21" s="55"/>
      <c r="L21" s="55"/>
      <c r="M21" s="17">
        <f t="shared" si="0"/>
        <v>0</v>
      </c>
      <c r="N21" s="55">
        <f t="shared" si="1"/>
        <v>0</v>
      </c>
      <c r="O21" s="55">
        <f aca="true" t="shared" si="3" ref="O21:O32">RANK(M21,$M$2:$M$32,0)</f>
        <v>23</v>
      </c>
      <c r="P21" s="72">
        <v>0</v>
      </c>
    </row>
    <row r="22" spans="1:16" ht="15">
      <c r="A22" s="19">
        <v>60</v>
      </c>
      <c r="B22" s="21" t="s">
        <v>153</v>
      </c>
      <c r="C22" s="21" t="s">
        <v>154</v>
      </c>
      <c r="D22" s="20" t="s">
        <v>24</v>
      </c>
      <c r="E22" s="1">
        <v>16</v>
      </c>
      <c r="F22" s="1">
        <v>3</v>
      </c>
      <c r="G22" s="1">
        <v>16</v>
      </c>
      <c r="H22" s="1">
        <v>4</v>
      </c>
      <c r="I22" s="1">
        <v>21</v>
      </c>
      <c r="J22" s="1">
        <v>1</v>
      </c>
      <c r="K22" s="1">
        <v>26</v>
      </c>
      <c r="L22" s="1">
        <v>2</v>
      </c>
      <c r="M22" s="17">
        <f t="shared" si="0"/>
        <v>79</v>
      </c>
      <c r="N22" s="17">
        <f t="shared" si="1"/>
        <v>10</v>
      </c>
      <c r="O22" s="55">
        <f t="shared" si="3"/>
        <v>11</v>
      </c>
      <c r="P22" s="72">
        <v>136</v>
      </c>
    </row>
    <row r="23" spans="1:16" ht="15">
      <c r="A23" s="19">
        <v>61</v>
      </c>
      <c r="B23" s="21" t="s">
        <v>153</v>
      </c>
      <c r="C23" s="21" t="s">
        <v>155</v>
      </c>
      <c r="D23" s="20" t="s">
        <v>24</v>
      </c>
      <c r="E23" s="1">
        <v>26</v>
      </c>
      <c r="F23" s="1">
        <v>3</v>
      </c>
      <c r="G23" s="1">
        <v>8</v>
      </c>
      <c r="H23" s="1">
        <v>2</v>
      </c>
      <c r="I23" s="1">
        <v>31</v>
      </c>
      <c r="J23" s="1">
        <v>1</v>
      </c>
      <c r="K23" s="1">
        <v>26</v>
      </c>
      <c r="L23" s="1">
        <v>2</v>
      </c>
      <c r="M23" s="17">
        <f t="shared" si="0"/>
        <v>91</v>
      </c>
      <c r="N23" s="17">
        <f t="shared" si="1"/>
        <v>8</v>
      </c>
      <c r="O23" s="55">
        <f t="shared" si="3"/>
        <v>8</v>
      </c>
      <c r="P23" s="72">
        <v>150</v>
      </c>
    </row>
    <row r="24" spans="1:16" ht="15">
      <c r="A24" s="19">
        <v>69</v>
      </c>
      <c r="B24" s="21" t="s">
        <v>8</v>
      </c>
      <c r="C24" s="21" t="s">
        <v>100</v>
      </c>
      <c r="D24" s="20" t="s">
        <v>10</v>
      </c>
      <c r="E24" s="1">
        <v>31</v>
      </c>
      <c r="F24" s="1">
        <v>1</v>
      </c>
      <c r="G24" s="1">
        <v>26</v>
      </c>
      <c r="H24" s="1">
        <v>2</v>
      </c>
      <c r="I24" s="1">
        <v>31</v>
      </c>
      <c r="J24" s="1">
        <v>1</v>
      </c>
      <c r="K24" s="1">
        <v>31</v>
      </c>
      <c r="L24" s="1">
        <v>1</v>
      </c>
      <c r="M24" s="17">
        <f t="shared" si="0"/>
        <v>119</v>
      </c>
      <c r="N24" s="17">
        <f t="shared" si="1"/>
        <v>5</v>
      </c>
      <c r="O24" s="55">
        <f t="shared" si="3"/>
        <v>1</v>
      </c>
      <c r="P24" s="72">
        <v>200</v>
      </c>
    </row>
    <row r="25" spans="1:16" ht="15">
      <c r="A25" s="19">
        <v>71</v>
      </c>
      <c r="B25" s="21" t="s">
        <v>27</v>
      </c>
      <c r="C25" s="21" t="s">
        <v>165</v>
      </c>
      <c r="D25" s="20" t="s">
        <v>255</v>
      </c>
      <c r="E25" s="1">
        <v>3</v>
      </c>
      <c r="F25" s="1">
        <v>10</v>
      </c>
      <c r="G25" s="1">
        <v>26</v>
      </c>
      <c r="H25" s="1">
        <v>5</v>
      </c>
      <c r="I25" s="1">
        <v>13</v>
      </c>
      <c r="J25" s="1">
        <v>7</v>
      </c>
      <c r="K25" s="1">
        <v>31</v>
      </c>
      <c r="L25" s="1">
        <v>2</v>
      </c>
      <c r="M25" s="17">
        <f t="shared" si="0"/>
        <v>73</v>
      </c>
      <c r="N25" s="17">
        <f t="shared" si="1"/>
        <v>24</v>
      </c>
      <c r="O25" s="55">
        <f t="shared" si="3"/>
        <v>14</v>
      </c>
      <c r="P25" s="72">
        <v>124</v>
      </c>
    </row>
    <row r="26" spans="1:16" ht="15">
      <c r="A26" s="19">
        <v>72</v>
      </c>
      <c r="B26" s="21" t="s">
        <v>162</v>
      </c>
      <c r="C26" s="21" t="s">
        <v>163</v>
      </c>
      <c r="D26" s="20" t="s">
        <v>255</v>
      </c>
      <c r="E26" s="1">
        <v>11</v>
      </c>
      <c r="F26" s="1">
        <v>10</v>
      </c>
      <c r="G26" s="1">
        <v>6</v>
      </c>
      <c r="H26" s="1">
        <v>6</v>
      </c>
      <c r="I26" s="1">
        <v>8</v>
      </c>
      <c r="J26" s="1">
        <v>10</v>
      </c>
      <c r="K26" s="1">
        <v>15</v>
      </c>
      <c r="L26" s="1">
        <v>10</v>
      </c>
      <c r="M26" s="17">
        <f t="shared" si="0"/>
        <v>40</v>
      </c>
      <c r="N26" s="17">
        <f t="shared" si="1"/>
        <v>36</v>
      </c>
      <c r="O26" s="55">
        <f t="shared" si="3"/>
        <v>21</v>
      </c>
      <c r="P26" s="72">
        <v>98</v>
      </c>
    </row>
    <row r="27" spans="1:16" ht="15">
      <c r="A27" s="74">
        <v>75</v>
      </c>
      <c r="B27" s="15" t="s">
        <v>261</v>
      </c>
      <c r="C27" s="15" t="s">
        <v>262</v>
      </c>
      <c r="D27" s="41" t="s">
        <v>263</v>
      </c>
      <c r="E27" s="1">
        <v>16</v>
      </c>
      <c r="F27" s="1">
        <v>10</v>
      </c>
      <c r="G27" s="1">
        <v>11</v>
      </c>
      <c r="H27" s="1">
        <v>9</v>
      </c>
      <c r="I27" s="1">
        <v>31</v>
      </c>
      <c r="J27" s="1">
        <v>0</v>
      </c>
      <c r="K27" s="1">
        <v>18</v>
      </c>
      <c r="L27" s="1">
        <v>8</v>
      </c>
      <c r="M27" s="17">
        <f t="shared" si="0"/>
        <v>76</v>
      </c>
      <c r="N27" s="17">
        <f t="shared" si="1"/>
        <v>27</v>
      </c>
      <c r="O27" s="55">
        <f t="shared" si="3"/>
        <v>13</v>
      </c>
      <c r="P27" s="72">
        <v>128</v>
      </c>
    </row>
    <row r="28" spans="1:21" s="67" customFormat="1" ht="15">
      <c r="A28" s="45">
        <v>307</v>
      </c>
      <c r="B28" s="10" t="s">
        <v>44</v>
      </c>
      <c r="C28" s="10" t="s">
        <v>175</v>
      </c>
      <c r="D28" s="12" t="s">
        <v>255</v>
      </c>
      <c r="E28" s="1">
        <v>16</v>
      </c>
      <c r="F28" s="1">
        <v>5</v>
      </c>
      <c r="G28" s="1">
        <v>16</v>
      </c>
      <c r="H28" s="1">
        <v>7</v>
      </c>
      <c r="I28" s="1">
        <v>18</v>
      </c>
      <c r="J28" s="1">
        <v>4</v>
      </c>
      <c r="K28" s="1">
        <v>13</v>
      </c>
      <c r="L28" s="1">
        <v>6</v>
      </c>
      <c r="M28" s="17">
        <f t="shared" si="0"/>
        <v>63</v>
      </c>
      <c r="N28" s="17">
        <f t="shared" si="1"/>
        <v>22</v>
      </c>
      <c r="O28" s="55">
        <f t="shared" si="3"/>
        <v>17</v>
      </c>
      <c r="P28" s="72">
        <v>112</v>
      </c>
      <c r="Q28" s="22"/>
      <c r="R28" s="22"/>
      <c r="S28" s="22"/>
      <c r="T28" s="22"/>
      <c r="U28" s="22"/>
    </row>
    <row r="29" spans="1:16" ht="1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7">
        <f>E29+G29+I29+K29</f>
        <v>0</v>
      </c>
      <c r="N29" s="1"/>
      <c r="O29" s="55">
        <f t="shared" si="3"/>
        <v>23</v>
      </c>
      <c r="P29" s="71"/>
    </row>
    <row r="30" spans="1:16" ht="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7">
        <f>E30+G30+I30+K30</f>
        <v>0</v>
      </c>
      <c r="N30" s="1"/>
      <c r="O30" s="55">
        <f t="shared" si="3"/>
        <v>23</v>
      </c>
      <c r="P30" s="71"/>
    </row>
    <row r="31" spans="1:16" ht="1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7">
        <f>E31+G31+I31+K31</f>
        <v>0</v>
      </c>
      <c r="N31" s="1"/>
      <c r="O31" s="55">
        <f t="shared" si="3"/>
        <v>23</v>
      </c>
      <c r="P31" s="71"/>
    </row>
    <row r="32" spans="1:16" ht="1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7">
        <f>E32+G32+I32+K32</f>
        <v>0</v>
      </c>
      <c r="N32" s="1"/>
      <c r="O32" s="55">
        <f t="shared" si="3"/>
        <v>23</v>
      </c>
      <c r="P32" s="71"/>
    </row>
    <row r="33" ht="15">
      <c r="P33" s="71"/>
    </row>
    <row r="34" ht="15">
      <c r="P34" s="71"/>
    </row>
    <row r="35" ht="15">
      <c r="P35" s="71"/>
    </row>
    <row r="36" ht="15">
      <c r="P36" s="71"/>
    </row>
    <row r="37" ht="15">
      <c r="P37" s="71"/>
    </row>
    <row r="38" ht="15">
      <c r="P38" s="71"/>
    </row>
    <row r="39" ht="15">
      <c r="P39" s="71"/>
    </row>
    <row r="40" ht="15">
      <c r="P40" s="71"/>
    </row>
    <row r="41" ht="15">
      <c r="P41" s="71"/>
    </row>
    <row r="42" ht="15">
      <c r="P42" s="71"/>
    </row>
    <row r="43" ht="15">
      <c r="P43" s="71"/>
    </row>
    <row r="44" ht="15">
      <c r="P44" s="71"/>
    </row>
    <row r="45" ht="15">
      <c r="P45" s="71"/>
    </row>
    <row r="46" ht="15">
      <c r="P46" s="71"/>
    </row>
    <row r="47" ht="15">
      <c r="P47" s="71"/>
    </row>
    <row r="48" ht="15">
      <c r="P48" s="71"/>
    </row>
    <row r="49" ht="15">
      <c r="P49" s="71"/>
    </row>
    <row r="50" ht="15">
      <c r="P50" s="71"/>
    </row>
    <row r="51" ht="15">
      <c r="P51" s="71"/>
    </row>
    <row r="52" ht="15">
      <c r="P52" s="71"/>
    </row>
  </sheetData>
  <sheetProtection password="DD19" sheet="1"/>
  <printOptions/>
  <pageMargins left="0.3937007874015748" right="0.3937007874015748" top="0.984251968503937" bottom="0.984251968503937" header="0.5118110236220472" footer="0.5118110236220472"/>
  <pageSetup fitToHeight="0" fitToWidth="1" horizontalDpi="300" verticalDpi="300" orientation="landscape" paperSize="9" scale="66" r:id="rId1"/>
  <headerFooter>
    <oddHeader>&amp;C&amp;14Classement Trial TDJV
13/10/2018
&amp;"-,Gras"&amp;18Catégorie Poussins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1.421875" style="22" customWidth="1"/>
    <col min="2" max="2" width="12.8515625" style="22" customWidth="1"/>
    <col min="3" max="3" width="15.28125" style="22" customWidth="1"/>
    <col min="4" max="4" width="13.140625" style="22" customWidth="1"/>
    <col min="5" max="5" width="24.28125" style="22" customWidth="1"/>
    <col min="6" max="6" width="14.140625" style="22" customWidth="1"/>
    <col min="7" max="7" width="13.57421875" style="22" customWidth="1"/>
    <col min="8" max="8" width="13.7109375" style="22" customWidth="1"/>
    <col min="9" max="9" width="15.8515625" style="22" customWidth="1"/>
    <col min="10" max="16384" width="11.421875" style="22" customWidth="1"/>
  </cols>
  <sheetData>
    <row r="1" spans="1:9" ht="54" customHeight="1">
      <c r="A1" s="93" t="s">
        <v>385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" t="s">
        <v>39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77</v>
      </c>
      <c r="G2" s="7" t="s">
        <v>78</v>
      </c>
      <c r="H2" s="7" t="s">
        <v>80</v>
      </c>
      <c r="I2" s="7" t="s">
        <v>79</v>
      </c>
    </row>
    <row r="3" spans="1:9" ht="15">
      <c r="A3" s="17">
        <v>1</v>
      </c>
      <c r="B3" s="23">
        <v>37</v>
      </c>
      <c r="C3" s="24" t="s">
        <v>134</v>
      </c>
      <c r="D3" s="24" t="s">
        <v>33</v>
      </c>
      <c r="E3" s="25" t="s">
        <v>255</v>
      </c>
      <c r="F3" s="17">
        <f>'Cadets DH'!I5</f>
        <v>166</v>
      </c>
      <c r="G3" s="73">
        <f>'Cadets Trial'!P6</f>
        <v>200</v>
      </c>
      <c r="H3" s="17">
        <v>190</v>
      </c>
      <c r="I3" s="17">
        <f aca="true" t="shared" si="0" ref="I3:I32">SUM(F3:H3)</f>
        <v>556</v>
      </c>
    </row>
    <row r="4" spans="1:9" ht="15">
      <c r="A4" s="17">
        <v>2</v>
      </c>
      <c r="B4" s="23">
        <v>29</v>
      </c>
      <c r="C4" s="24" t="s">
        <v>85</v>
      </c>
      <c r="D4" s="24" t="s">
        <v>231</v>
      </c>
      <c r="E4" s="25" t="s">
        <v>146</v>
      </c>
      <c r="F4" s="17">
        <f>'Cadets DH'!I3</f>
        <v>150</v>
      </c>
      <c r="G4" s="73">
        <f>'Cadets Trial'!P4</f>
        <v>173</v>
      </c>
      <c r="H4" s="17">
        <v>200</v>
      </c>
      <c r="I4" s="17">
        <f t="shared" si="0"/>
        <v>523</v>
      </c>
    </row>
    <row r="5" spans="1:9" ht="15">
      <c r="A5" s="17">
        <v>3</v>
      </c>
      <c r="B5" s="23">
        <v>79</v>
      </c>
      <c r="C5" s="24" t="s">
        <v>125</v>
      </c>
      <c r="D5" s="24" t="s">
        <v>230</v>
      </c>
      <c r="E5" s="25" t="s">
        <v>10</v>
      </c>
      <c r="F5" s="17">
        <f>'Cadets DH'!I17</f>
        <v>136</v>
      </c>
      <c r="G5" s="73">
        <f>'Cadets Trial'!P18</f>
        <v>150</v>
      </c>
      <c r="H5" s="17">
        <v>181</v>
      </c>
      <c r="I5" s="17">
        <f t="shared" si="0"/>
        <v>467</v>
      </c>
    </row>
    <row r="6" spans="1:9" ht="15">
      <c r="A6" s="17">
        <v>4</v>
      </c>
      <c r="B6" s="23">
        <v>47</v>
      </c>
      <c r="C6" s="24" t="s">
        <v>126</v>
      </c>
      <c r="D6" s="24" t="s">
        <v>193</v>
      </c>
      <c r="E6" s="25" t="s">
        <v>60</v>
      </c>
      <c r="F6" s="17">
        <f>'Cadets DH'!I9</f>
        <v>155</v>
      </c>
      <c r="G6" s="73">
        <f>'Cadets Trial'!P10</f>
        <v>155</v>
      </c>
      <c r="H6" s="17">
        <v>145</v>
      </c>
      <c r="I6" s="17">
        <f t="shared" si="0"/>
        <v>455</v>
      </c>
    </row>
    <row r="7" spans="1:9" ht="15">
      <c r="A7" s="17">
        <v>5</v>
      </c>
      <c r="B7" s="23">
        <v>62</v>
      </c>
      <c r="C7" s="24" t="s">
        <v>44</v>
      </c>
      <c r="D7" s="24" t="s">
        <v>240</v>
      </c>
      <c r="E7" s="25" t="s">
        <v>6</v>
      </c>
      <c r="F7" s="17">
        <f>'Cadets DH'!I16</f>
        <v>112</v>
      </c>
      <c r="G7" s="73">
        <f>'Cadets Trial'!P17</f>
        <v>181</v>
      </c>
      <c r="H7" s="17">
        <v>124</v>
      </c>
      <c r="I7" s="17">
        <f t="shared" si="0"/>
        <v>417</v>
      </c>
    </row>
    <row r="8" spans="1:9" ht="15">
      <c r="A8" s="17">
        <v>6</v>
      </c>
      <c r="B8" s="23">
        <v>56</v>
      </c>
      <c r="C8" s="24" t="s">
        <v>132</v>
      </c>
      <c r="D8" s="24" t="s">
        <v>189</v>
      </c>
      <c r="E8" s="25" t="s">
        <v>6</v>
      </c>
      <c r="F8" s="17">
        <f>'Cadets DH'!I12</f>
        <v>132</v>
      </c>
      <c r="G8" s="73">
        <f>'Cadets Trial'!P13</f>
        <v>124</v>
      </c>
      <c r="H8" s="17">
        <v>160</v>
      </c>
      <c r="I8" s="17">
        <f t="shared" si="0"/>
        <v>416</v>
      </c>
    </row>
    <row r="9" spans="1:9" ht="15">
      <c r="A9" s="17">
        <v>7</v>
      </c>
      <c r="B9" s="33">
        <v>304</v>
      </c>
      <c r="C9" s="34" t="s">
        <v>106</v>
      </c>
      <c r="D9" s="34" t="s">
        <v>75</v>
      </c>
      <c r="E9" s="35" t="s">
        <v>256</v>
      </c>
      <c r="F9" s="10">
        <f>'Cadets DH'!I23</f>
        <v>124</v>
      </c>
      <c r="G9" s="75">
        <f>'Cadets Trial'!P24</f>
        <v>140</v>
      </c>
      <c r="H9" s="10">
        <v>128</v>
      </c>
      <c r="I9" s="10">
        <f t="shared" si="0"/>
        <v>392</v>
      </c>
    </row>
    <row r="10" spans="1:9" ht="15">
      <c r="A10" s="17">
        <v>8</v>
      </c>
      <c r="B10" s="23">
        <v>26</v>
      </c>
      <c r="C10" s="24" t="s">
        <v>128</v>
      </c>
      <c r="D10" s="24" t="s">
        <v>166</v>
      </c>
      <c r="E10" s="25" t="s">
        <v>71</v>
      </c>
      <c r="F10" s="17">
        <f>'Cadets DH'!I2</f>
        <v>104</v>
      </c>
      <c r="G10" s="73">
        <f>'Cadets Trial'!P3</f>
        <v>136</v>
      </c>
      <c r="H10" s="17">
        <v>150</v>
      </c>
      <c r="I10" s="17">
        <f t="shared" si="0"/>
        <v>390</v>
      </c>
    </row>
    <row r="11" spans="1:9" ht="15">
      <c r="A11" s="17">
        <v>9</v>
      </c>
      <c r="B11" s="23">
        <v>48</v>
      </c>
      <c r="C11" s="24" t="s">
        <v>127</v>
      </c>
      <c r="D11" s="24" t="s">
        <v>184</v>
      </c>
      <c r="E11" s="25" t="s">
        <v>60</v>
      </c>
      <c r="F11" s="17">
        <f>'Cadets DH'!I10</f>
        <v>128</v>
      </c>
      <c r="G11" s="73">
        <f>'Cadets Trial'!P11</f>
        <v>116</v>
      </c>
      <c r="H11" s="17">
        <v>136</v>
      </c>
      <c r="I11" s="17">
        <f t="shared" si="0"/>
        <v>380</v>
      </c>
    </row>
    <row r="12" spans="1:9" ht="15">
      <c r="A12" s="17">
        <v>10</v>
      </c>
      <c r="B12" s="33">
        <v>305</v>
      </c>
      <c r="C12" s="34" t="s">
        <v>129</v>
      </c>
      <c r="D12" s="34" t="s">
        <v>234</v>
      </c>
      <c r="E12" s="35" t="s">
        <v>6</v>
      </c>
      <c r="F12" s="10">
        <f>'Cadets DH'!I24</f>
        <v>140</v>
      </c>
      <c r="G12" s="75">
        <f>'Cadets Trial'!P25</f>
        <v>132</v>
      </c>
      <c r="H12" s="10">
        <v>104</v>
      </c>
      <c r="I12" s="10">
        <f t="shared" si="0"/>
        <v>376</v>
      </c>
    </row>
    <row r="13" spans="1:9" ht="15">
      <c r="A13" s="17">
        <v>11</v>
      </c>
      <c r="B13" s="33">
        <v>303</v>
      </c>
      <c r="C13" s="34" t="s">
        <v>82</v>
      </c>
      <c r="D13" s="34" t="s">
        <v>241</v>
      </c>
      <c r="E13" s="35" t="s">
        <v>242</v>
      </c>
      <c r="F13" s="10">
        <f>'Cadets DH'!I22</f>
        <v>96</v>
      </c>
      <c r="G13" s="75">
        <f>'Cadets Trial'!P23</f>
        <v>145</v>
      </c>
      <c r="H13" s="10">
        <v>120</v>
      </c>
      <c r="I13" s="10">
        <f t="shared" si="0"/>
        <v>361</v>
      </c>
    </row>
    <row r="14" spans="1:9" ht="15">
      <c r="A14" s="17">
        <v>12</v>
      </c>
      <c r="B14" s="23">
        <v>46</v>
      </c>
      <c r="C14" s="24" t="s">
        <v>44</v>
      </c>
      <c r="D14" s="24" t="s">
        <v>243</v>
      </c>
      <c r="E14" s="25" t="s">
        <v>60</v>
      </c>
      <c r="F14" s="17">
        <f>'Cadets DH'!I8</f>
        <v>120</v>
      </c>
      <c r="G14" s="73">
        <f>'Cadets Trial'!P9</f>
        <v>120</v>
      </c>
      <c r="H14" s="17">
        <v>100</v>
      </c>
      <c r="I14" s="17">
        <f t="shared" si="0"/>
        <v>340</v>
      </c>
    </row>
    <row r="15" spans="1:9" ht="15">
      <c r="A15" s="17">
        <v>13</v>
      </c>
      <c r="B15" s="38">
        <v>306</v>
      </c>
      <c r="C15" s="39" t="s">
        <v>56</v>
      </c>
      <c r="D15" s="39" t="s">
        <v>237</v>
      </c>
      <c r="E15" s="35" t="s">
        <v>6</v>
      </c>
      <c r="F15" s="10">
        <f>'Cadets DH'!I25</f>
        <v>100</v>
      </c>
      <c r="G15" s="75">
        <f>'Cadets Trial'!P26</f>
        <v>128</v>
      </c>
      <c r="H15" s="10">
        <v>108</v>
      </c>
      <c r="I15" s="10">
        <f t="shared" si="0"/>
        <v>336</v>
      </c>
    </row>
    <row r="16" spans="1:9" ht="15">
      <c r="A16" s="17">
        <v>14</v>
      </c>
      <c r="B16" s="23">
        <v>91</v>
      </c>
      <c r="C16" s="24" t="s">
        <v>110</v>
      </c>
      <c r="D16" s="24" t="s">
        <v>100</v>
      </c>
      <c r="E16" s="25" t="s">
        <v>6</v>
      </c>
      <c r="F16" s="17">
        <f>'Cadets DH'!I20</f>
        <v>94</v>
      </c>
      <c r="G16" s="73">
        <f>'Cadets Trial'!P21</f>
        <v>112</v>
      </c>
      <c r="H16" s="17">
        <v>112</v>
      </c>
      <c r="I16" s="17">
        <f t="shared" si="0"/>
        <v>318</v>
      </c>
    </row>
    <row r="17" spans="1:9" ht="15">
      <c r="A17" s="17">
        <v>15</v>
      </c>
      <c r="B17" s="23">
        <v>61</v>
      </c>
      <c r="C17" s="24" t="s">
        <v>44</v>
      </c>
      <c r="D17" s="24" t="s">
        <v>239</v>
      </c>
      <c r="E17" s="25" t="s">
        <v>6</v>
      </c>
      <c r="F17" s="17">
        <f>'Cadets DH'!I15</f>
        <v>181</v>
      </c>
      <c r="G17" s="73">
        <f>'Cadets Trial'!P16</f>
        <v>0</v>
      </c>
      <c r="H17" s="17">
        <v>132</v>
      </c>
      <c r="I17" s="17">
        <f t="shared" si="0"/>
        <v>313</v>
      </c>
    </row>
    <row r="18" spans="1:9" ht="15">
      <c r="A18" s="17">
        <v>16</v>
      </c>
      <c r="B18" s="23">
        <v>36</v>
      </c>
      <c r="C18" s="24" t="s">
        <v>90</v>
      </c>
      <c r="D18" s="24" t="s">
        <v>34</v>
      </c>
      <c r="E18" s="25" t="s">
        <v>255</v>
      </c>
      <c r="F18" s="17">
        <f>'Cadets DH'!I4</f>
        <v>108</v>
      </c>
      <c r="G18" s="73">
        <f>'Cadets Trial'!P5</f>
        <v>190</v>
      </c>
      <c r="H18" s="17">
        <v>0</v>
      </c>
      <c r="I18" s="17">
        <f t="shared" si="0"/>
        <v>298</v>
      </c>
    </row>
    <row r="19" spans="1:9" ht="15">
      <c r="A19" s="17">
        <v>17</v>
      </c>
      <c r="B19" s="23">
        <v>80</v>
      </c>
      <c r="C19" s="24" t="s">
        <v>8</v>
      </c>
      <c r="D19" s="24" t="s">
        <v>154</v>
      </c>
      <c r="E19" s="25" t="s">
        <v>10</v>
      </c>
      <c r="F19" s="17">
        <f>'Cadets DH'!I18</f>
        <v>92</v>
      </c>
      <c r="G19" s="73">
        <f>'Cadets Trial'!P19</f>
        <v>0</v>
      </c>
      <c r="H19" s="17">
        <v>116</v>
      </c>
      <c r="I19" s="17">
        <f t="shared" si="0"/>
        <v>208</v>
      </c>
    </row>
    <row r="20" spans="1:9" ht="15">
      <c r="A20" s="17">
        <v>18</v>
      </c>
      <c r="B20" s="23">
        <v>52</v>
      </c>
      <c r="C20" s="24" t="s">
        <v>133</v>
      </c>
      <c r="D20" s="24" t="s">
        <v>233</v>
      </c>
      <c r="E20" s="25" t="s">
        <v>6</v>
      </c>
      <c r="F20" s="17">
        <f>'Cadets DH'!I11</f>
        <v>200</v>
      </c>
      <c r="G20" s="73">
        <f>'Cadets Trial'!P12</f>
        <v>0</v>
      </c>
      <c r="H20" s="17">
        <v>0</v>
      </c>
      <c r="I20" s="17">
        <f t="shared" si="0"/>
        <v>200</v>
      </c>
    </row>
    <row r="21" spans="1:9" ht="15">
      <c r="A21" s="17">
        <v>19</v>
      </c>
      <c r="B21" s="23">
        <v>90</v>
      </c>
      <c r="C21" s="24" t="s">
        <v>236</v>
      </c>
      <c r="D21" s="24" t="s">
        <v>98</v>
      </c>
      <c r="E21" s="25" t="s">
        <v>6</v>
      </c>
      <c r="F21" s="17">
        <f>'Cadets DH'!I19</f>
        <v>190</v>
      </c>
      <c r="G21" s="73">
        <f>'Cadets Trial'!P20</f>
        <v>0</v>
      </c>
      <c r="H21" s="17">
        <v>0</v>
      </c>
      <c r="I21" s="17">
        <f t="shared" si="0"/>
        <v>190</v>
      </c>
    </row>
    <row r="22" spans="1:9" ht="15">
      <c r="A22" s="17">
        <v>20</v>
      </c>
      <c r="B22" s="23">
        <v>199</v>
      </c>
      <c r="C22" s="24" t="s">
        <v>259</v>
      </c>
      <c r="D22" s="24" t="s">
        <v>215</v>
      </c>
      <c r="E22" s="25" t="s">
        <v>257</v>
      </c>
      <c r="F22" s="17">
        <f>'Cadets DH'!I21</f>
        <v>173</v>
      </c>
      <c r="G22" s="73">
        <f>'Cadets Trial'!P22</f>
        <v>0</v>
      </c>
      <c r="H22" s="17">
        <v>0</v>
      </c>
      <c r="I22" s="17">
        <f t="shared" si="0"/>
        <v>173</v>
      </c>
    </row>
    <row r="23" spans="1:9" ht="15">
      <c r="A23" s="17">
        <v>21</v>
      </c>
      <c r="B23" s="23">
        <v>94</v>
      </c>
      <c r="C23" s="24" t="s">
        <v>371</v>
      </c>
      <c r="D23" s="24" t="s">
        <v>372</v>
      </c>
      <c r="E23" s="25" t="s">
        <v>373</v>
      </c>
      <c r="F23" s="17">
        <v>0</v>
      </c>
      <c r="G23" s="17">
        <v>0</v>
      </c>
      <c r="H23" s="17">
        <v>173</v>
      </c>
      <c r="I23" s="17">
        <f t="shared" si="0"/>
        <v>173</v>
      </c>
    </row>
    <row r="24" spans="1:9" ht="15">
      <c r="A24" s="17">
        <v>22</v>
      </c>
      <c r="B24" s="68">
        <v>307</v>
      </c>
      <c r="C24" s="69" t="s">
        <v>302</v>
      </c>
      <c r="D24" s="69" t="s">
        <v>303</v>
      </c>
      <c r="E24" s="70" t="s">
        <v>6</v>
      </c>
      <c r="F24" s="66">
        <v>0</v>
      </c>
      <c r="G24" s="75">
        <f>'Cadets Trial'!P27</f>
        <v>166</v>
      </c>
      <c r="H24" s="10">
        <f>'Cadets XC'!F28</f>
        <v>0</v>
      </c>
      <c r="I24" s="10">
        <f t="shared" si="0"/>
        <v>166</v>
      </c>
    </row>
    <row r="25" spans="1:9" ht="15">
      <c r="A25" s="17">
        <v>23</v>
      </c>
      <c r="B25" s="23">
        <v>93</v>
      </c>
      <c r="C25" s="24" t="s">
        <v>386</v>
      </c>
      <c r="D25" s="24" t="s">
        <v>98</v>
      </c>
      <c r="E25" s="25" t="s">
        <v>146</v>
      </c>
      <c r="F25" s="17">
        <v>0</v>
      </c>
      <c r="G25" s="17">
        <v>0</v>
      </c>
      <c r="H25" s="17">
        <v>166</v>
      </c>
      <c r="I25" s="17">
        <f t="shared" si="0"/>
        <v>166</v>
      </c>
    </row>
    <row r="26" spans="1:9" ht="15">
      <c r="A26" s="17">
        <v>24</v>
      </c>
      <c r="B26" s="23">
        <v>3</v>
      </c>
      <c r="C26" s="24" t="s">
        <v>300</v>
      </c>
      <c r="D26" s="24" t="s">
        <v>47</v>
      </c>
      <c r="E26" s="25" t="s">
        <v>301</v>
      </c>
      <c r="F26" s="17">
        <v>0</v>
      </c>
      <c r="G26" s="73">
        <f>'Cadets Trial'!P2</f>
        <v>160</v>
      </c>
      <c r="H26" s="17">
        <v>0</v>
      </c>
      <c r="I26" s="17">
        <f t="shared" si="0"/>
        <v>160</v>
      </c>
    </row>
    <row r="27" spans="1:9" ht="15">
      <c r="A27" s="17">
        <v>25</v>
      </c>
      <c r="B27" s="36">
        <v>44</v>
      </c>
      <c r="C27" s="37" t="s">
        <v>268</v>
      </c>
      <c r="D27" s="37" t="s">
        <v>188</v>
      </c>
      <c r="E27" s="25" t="s">
        <v>269</v>
      </c>
      <c r="F27" s="17">
        <f>'Cadets DH'!I7</f>
        <v>160</v>
      </c>
      <c r="G27" s="73">
        <f>'Cadets Trial'!P8</f>
        <v>0</v>
      </c>
      <c r="H27" s="17">
        <v>0</v>
      </c>
      <c r="I27" s="17">
        <f t="shared" si="0"/>
        <v>160</v>
      </c>
    </row>
    <row r="28" spans="1:9" ht="15">
      <c r="A28" s="17">
        <v>26</v>
      </c>
      <c r="B28" s="23">
        <v>45</v>
      </c>
      <c r="C28" s="24" t="s">
        <v>370</v>
      </c>
      <c r="D28" s="24" t="s">
        <v>177</v>
      </c>
      <c r="E28" s="25" t="s">
        <v>256</v>
      </c>
      <c r="F28" s="17">
        <v>0</v>
      </c>
      <c r="G28" s="17">
        <v>0</v>
      </c>
      <c r="H28" s="17">
        <v>155</v>
      </c>
      <c r="I28" s="17">
        <f t="shared" si="0"/>
        <v>155</v>
      </c>
    </row>
    <row r="29" spans="1:9" ht="15">
      <c r="A29" s="17">
        <v>27</v>
      </c>
      <c r="B29" s="23">
        <v>59</v>
      </c>
      <c r="C29" s="24" t="s">
        <v>238</v>
      </c>
      <c r="D29" s="24" t="s">
        <v>166</v>
      </c>
      <c r="E29" s="25" t="s">
        <v>6</v>
      </c>
      <c r="F29" s="17">
        <f>'Cadets DH'!I14</f>
        <v>145</v>
      </c>
      <c r="G29" s="73">
        <f>'Cadets Trial'!P15</f>
        <v>0</v>
      </c>
      <c r="H29" s="17">
        <v>0</v>
      </c>
      <c r="I29" s="17">
        <f t="shared" si="0"/>
        <v>145</v>
      </c>
    </row>
    <row r="30" spans="1:9" ht="15">
      <c r="A30" s="17">
        <v>28</v>
      </c>
      <c r="B30" s="23">
        <v>95</v>
      </c>
      <c r="C30" s="24" t="s">
        <v>368</v>
      </c>
      <c r="D30" s="24" t="s">
        <v>207</v>
      </c>
      <c r="E30" s="25" t="s">
        <v>369</v>
      </c>
      <c r="F30" s="17">
        <v>0</v>
      </c>
      <c r="G30" s="17">
        <v>0</v>
      </c>
      <c r="H30" s="17">
        <v>140</v>
      </c>
      <c r="I30" s="17">
        <f t="shared" si="0"/>
        <v>140</v>
      </c>
    </row>
    <row r="31" spans="1:9" ht="15">
      <c r="A31" s="17">
        <v>29</v>
      </c>
      <c r="B31" s="23">
        <v>42</v>
      </c>
      <c r="C31" s="24" t="s">
        <v>135</v>
      </c>
      <c r="D31" s="24" t="s">
        <v>232</v>
      </c>
      <c r="E31" s="25" t="s">
        <v>31</v>
      </c>
      <c r="F31" s="17">
        <f>'Cadets DH'!I6</f>
        <v>116</v>
      </c>
      <c r="G31" s="73">
        <f>'Cadets Trial'!P7</f>
        <v>0</v>
      </c>
      <c r="H31" s="17">
        <v>0</v>
      </c>
      <c r="I31" s="17">
        <f t="shared" si="0"/>
        <v>116</v>
      </c>
    </row>
    <row r="32" spans="1:9" ht="15">
      <c r="A32" s="17">
        <v>30</v>
      </c>
      <c r="B32" s="23">
        <v>57</v>
      </c>
      <c r="C32" s="24" t="s">
        <v>131</v>
      </c>
      <c r="D32" s="24" t="s">
        <v>235</v>
      </c>
      <c r="E32" s="25" t="s">
        <v>6</v>
      </c>
      <c r="F32" s="17">
        <f>'Cadets DH'!I13</f>
        <v>98</v>
      </c>
      <c r="G32" s="73">
        <f>'Cadets Trial'!P14</f>
        <v>0</v>
      </c>
      <c r="H32" s="17">
        <v>0</v>
      </c>
      <c r="I32" s="17">
        <f t="shared" si="0"/>
        <v>98</v>
      </c>
    </row>
  </sheetData>
  <sheetProtection password="DD19" sheet="1"/>
  <mergeCells count="1">
    <mergeCell ref="A1:I1"/>
  </mergeCells>
  <printOptions/>
  <pageMargins left="0.7" right="0.7" top="0.75" bottom="0.75" header="0.3" footer="0.3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1.421875" style="22" customWidth="1"/>
    <col min="2" max="2" width="16.28125" style="22" customWidth="1"/>
    <col min="3" max="3" width="15.00390625" style="22" customWidth="1"/>
    <col min="4" max="4" width="26.28125" style="22" customWidth="1"/>
    <col min="5" max="16384" width="11.421875" style="22" customWidth="1"/>
  </cols>
  <sheetData>
    <row r="1" spans="1:6" ht="68.25" customHeight="1">
      <c r="A1" s="93" t="s">
        <v>321</v>
      </c>
      <c r="B1" s="93"/>
      <c r="C1" s="93"/>
      <c r="D1" s="93"/>
      <c r="E1" s="93"/>
      <c r="F1" s="93"/>
    </row>
    <row r="2" spans="1:6" ht="31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38</v>
      </c>
      <c r="F2" s="85" t="s">
        <v>136</v>
      </c>
    </row>
    <row r="3" spans="1:6" ht="15">
      <c r="A3" s="19">
        <v>52</v>
      </c>
      <c r="B3" s="21" t="s">
        <v>5</v>
      </c>
      <c r="C3" s="21" t="s">
        <v>150</v>
      </c>
      <c r="D3" s="20" t="s">
        <v>6</v>
      </c>
      <c r="E3" s="17">
        <v>1</v>
      </c>
      <c r="F3" s="84">
        <v>200</v>
      </c>
    </row>
    <row r="4" spans="1:6" ht="15">
      <c r="A4" s="19">
        <v>28</v>
      </c>
      <c r="B4" s="21" t="s">
        <v>4</v>
      </c>
      <c r="C4" s="21" t="s">
        <v>164</v>
      </c>
      <c r="D4" s="20" t="s">
        <v>255</v>
      </c>
      <c r="E4" s="17">
        <v>2</v>
      </c>
      <c r="F4" s="72">
        <v>190</v>
      </c>
    </row>
    <row r="5" spans="1:6" ht="15">
      <c r="A5" s="19">
        <v>58</v>
      </c>
      <c r="B5" s="21" t="s">
        <v>11</v>
      </c>
      <c r="C5" s="21" t="s">
        <v>152</v>
      </c>
      <c r="D5" s="20" t="s">
        <v>6</v>
      </c>
      <c r="E5" s="17">
        <v>3</v>
      </c>
      <c r="F5" s="72">
        <v>181</v>
      </c>
    </row>
    <row r="6" spans="1:6" ht="15">
      <c r="A6" s="19">
        <v>39</v>
      </c>
      <c r="B6" s="21" t="s">
        <v>148</v>
      </c>
      <c r="C6" s="21" t="s">
        <v>149</v>
      </c>
      <c r="D6" s="20" t="s">
        <v>31</v>
      </c>
      <c r="E6" s="17">
        <v>4</v>
      </c>
      <c r="F6" s="72">
        <v>173</v>
      </c>
    </row>
    <row r="7" spans="1:6" ht="15">
      <c r="A7" s="19">
        <v>29</v>
      </c>
      <c r="B7" s="21" t="s">
        <v>19</v>
      </c>
      <c r="C7" s="21" t="s">
        <v>150</v>
      </c>
      <c r="D7" s="20" t="s">
        <v>255</v>
      </c>
      <c r="E7" s="17">
        <v>5</v>
      </c>
      <c r="F7" s="72">
        <v>166</v>
      </c>
    </row>
    <row r="8" spans="1:6" ht="15">
      <c r="A8" s="19">
        <v>31</v>
      </c>
      <c r="B8" s="21" t="s">
        <v>22</v>
      </c>
      <c r="C8" s="21" t="s">
        <v>97</v>
      </c>
      <c r="D8" s="20" t="s">
        <v>255</v>
      </c>
      <c r="E8" s="17">
        <v>6</v>
      </c>
      <c r="F8" s="72">
        <v>160</v>
      </c>
    </row>
    <row r="9" spans="1:6" ht="15">
      <c r="A9" s="23">
        <v>33</v>
      </c>
      <c r="B9" s="24" t="s">
        <v>13</v>
      </c>
      <c r="C9" s="24" t="s">
        <v>156</v>
      </c>
      <c r="D9" s="25" t="s">
        <v>157</v>
      </c>
      <c r="E9" s="17">
        <v>7</v>
      </c>
      <c r="F9" s="72">
        <v>155</v>
      </c>
    </row>
    <row r="10" spans="1:6" ht="15">
      <c r="A10" s="19">
        <v>69</v>
      </c>
      <c r="B10" s="21" t="s">
        <v>8</v>
      </c>
      <c r="C10" s="21" t="s">
        <v>100</v>
      </c>
      <c r="D10" s="20" t="s">
        <v>10</v>
      </c>
      <c r="E10" s="17">
        <v>8</v>
      </c>
      <c r="F10" s="72">
        <v>150</v>
      </c>
    </row>
    <row r="11" spans="1:6" ht="15">
      <c r="A11" s="19">
        <v>8</v>
      </c>
      <c r="B11" s="21" t="s">
        <v>15</v>
      </c>
      <c r="C11" s="21" t="s">
        <v>16</v>
      </c>
      <c r="D11" s="20" t="s">
        <v>160</v>
      </c>
      <c r="E11" s="17">
        <v>9</v>
      </c>
      <c r="F11" s="72">
        <v>145</v>
      </c>
    </row>
    <row r="12" spans="1:6" ht="15">
      <c r="A12" s="74">
        <v>75</v>
      </c>
      <c r="B12" s="15" t="s">
        <v>261</v>
      </c>
      <c r="C12" s="15" t="s">
        <v>262</v>
      </c>
      <c r="D12" s="41" t="s">
        <v>263</v>
      </c>
      <c r="E12" s="17">
        <v>10</v>
      </c>
      <c r="F12" s="72">
        <v>140</v>
      </c>
    </row>
    <row r="13" spans="1:6" ht="15">
      <c r="A13" s="23">
        <v>60</v>
      </c>
      <c r="B13" s="24" t="s">
        <v>153</v>
      </c>
      <c r="C13" s="24" t="s">
        <v>154</v>
      </c>
      <c r="D13" s="25" t="s">
        <v>24</v>
      </c>
      <c r="E13" s="17">
        <v>11</v>
      </c>
      <c r="F13" s="72">
        <v>136</v>
      </c>
    </row>
    <row r="14" spans="1:6" s="56" customFormat="1" ht="15">
      <c r="A14" s="3">
        <v>42</v>
      </c>
      <c r="B14" s="1" t="s">
        <v>25</v>
      </c>
      <c r="C14" s="1" t="s">
        <v>26</v>
      </c>
      <c r="D14" s="1" t="s">
        <v>286</v>
      </c>
      <c r="E14" s="17">
        <v>12</v>
      </c>
      <c r="F14" s="72">
        <v>132</v>
      </c>
    </row>
    <row r="15" spans="1:6" ht="15">
      <c r="A15" s="19">
        <v>27</v>
      </c>
      <c r="B15" s="21" t="s">
        <v>7</v>
      </c>
      <c r="C15" s="21" t="s">
        <v>167</v>
      </c>
      <c r="D15" s="20" t="s">
        <v>255</v>
      </c>
      <c r="E15" s="17">
        <v>13</v>
      </c>
      <c r="F15" s="72">
        <v>128</v>
      </c>
    </row>
    <row r="16" spans="1:6" ht="15">
      <c r="A16" s="16">
        <v>43</v>
      </c>
      <c r="B16" s="17" t="s">
        <v>310</v>
      </c>
      <c r="C16" s="17" t="s">
        <v>34</v>
      </c>
      <c r="D16" s="17" t="s">
        <v>286</v>
      </c>
      <c r="E16" s="17">
        <v>14</v>
      </c>
      <c r="F16" s="72">
        <v>124</v>
      </c>
    </row>
    <row r="17" spans="1:6" ht="15">
      <c r="A17" s="19">
        <v>53</v>
      </c>
      <c r="B17" s="21" t="s">
        <v>18</v>
      </c>
      <c r="C17" s="21" t="s">
        <v>12</v>
      </c>
      <c r="D17" s="20" t="s">
        <v>6</v>
      </c>
      <c r="E17" s="17">
        <v>15</v>
      </c>
      <c r="F17" s="72">
        <v>120</v>
      </c>
    </row>
    <row r="18" spans="1:6" ht="15">
      <c r="A18" s="19">
        <v>30</v>
      </c>
      <c r="B18" s="21" t="s">
        <v>20</v>
      </c>
      <c r="C18" s="21" t="s">
        <v>166</v>
      </c>
      <c r="D18" s="20" t="s">
        <v>255</v>
      </c>
      <c r="E18" s="17">
        <v>16</v>
      </c>
      <c r="F18" s="72">
        <v>116</v>
      </c>
    </row>
    <row r="19" spans="1:6" ht="15">
      <c r="A19" s="19">
        <v>61</v>
      </c>
      <c r="B19" s="21" t="s">
        <v>153</v>
      </c>
      <c r="C19" s="21" t="s">
        <v>155</v>
      </c>
      <c r="D19" s="20" t="s">
        <v>24</v>
      </c>
      <c r="E19" s="17">
        <v>17</v>
      </c>
      <c r="F19" s="72">
        <v>112</v>
      </c>
    </row>
    <row r="20" spans="1:6" ht="15">
      <c r="A20" s="16">
        <v>44</v>
      </c>
      <c r="B20" s="17" t="s">
        <v>309</v>
      </c>
      <c r="C20" s="17" t="s">
        <v>33</v>
      </c>
      <c r="D20" s="17" t="s">
        <v>286</v>
      </c>
      <c r="E20" s="17">
        <v>18</v>
      </c>
      <c r="F20" s="72">
        <v>108</v>
      </c>
    </row>
    <row r="21" spans="1:6" s="56" customFormat="1" ht="15">
      <c r="A21" s="3">
        <v>54</v>
      </c>
      <c r="B21" s="1" t="s">
        <v>282</v>
      </c>
      <c r="C21" s="1" t="s">
        <v>283</v>
      </c>
      <c r="D21" s="1" t="s">
        <v>6</v>
      </c>
      <c r="E21" s="17">
        <v>19</v>
      </c>
      <c r="F21" s="72">
        <v>104</v>
      </c>
    </row>
    <row r="22" spans="1:6" ht="15">
      <c r="A22" s="19">
        <v>9</v>
      </c>
      <c r="B22" s="21" t="s">
        <v>158</v>
      </c>
      <c r="C22" s="21" t="s">
        <v>159</v>
      </c>
      <c r="D22" s="20" t="s">
        <v>160</v>
      </c>
      <c r="E22" s="17">
        <v>20</v>
      </c>
      <c r="F22" s="72">
        <v>100</v>
      </c>
    </row>
    <row r="23" spans="1:6" ht="15">
      <c r="A23" s="16">
        <v>7</v>
      </c>
      <c r="B23" s="17" t="s">
        <v>308</v>
      </c>
      <c r="C23" s="17" t="s">
        <v>102</v>
      </c>
      <c r="D23" s="17" t="s">
        <v>160</v>
      </c>
      <c r="E23" s="17">
        <v>21</v>
      </c>
      <c r="F23" s="72">
        <v>98</v>
      </c>
    </row>
    <row r="24" spans="1:6" ht="15">
      <c r="A24" s="19">
        <v>71</v>
      </c>
      <c r="B24" s="21" t="s">
        <v>27</v>
      </c>
      <c r="C24" s="21" t="s">
        <v>165</v>
      </c>
      <c r="D24" s="20" t="s">
        <v>255</v>
      </c>
      <c r="E24" s="17">
        <v>22</v>
      </c>
      <c r="F24" s="72">
        <v>96</v>
      </c>
    </row>
    <row r="25" spans="1:6" ht="15">
      <c r="A25" s="45">
        <v>307</v>
      </c>
      <c r="B25" s="10" t="s">
        <v>44</v>
      </c>
      <c r="C25" s="10" t="s">
        <v>175</v>
      </c>
      <c r="D25" s="12" t="s">
        <v>255</v>
      </c>
      <c r="E25" s="17">
        <v>23</v>
      </c>
      <c r="F25" s="72">
        <v>94</v>
      </c>
    </row>
    <row r="26" spans="1:6" ht="15">
      <c r="A26" s="16">
        <v>55</v>
      </c>
      <c r="B26" s="17" t="s">
        <v>320</v>
      </c>
      <c r="C26" s="17" t="s">
        <v>53</v>
      </c>
      <c r="D26" s="17" t="s">
        <v>6</v>
      </c>
      <c r="E26" s="17">
        <v>24</v>
      </c>
      <c r="F26" s="72">
        <v>92</v>
      </c>
    </row>
    <row r="27" spans="1:6" ht="15">
      <c r="A27" s="74">
        <v>23</v>
      </c>
      <c r="B27" s="15" t="s">
        <v>17</v>
      </c>
      <c r="C27" s="15" t="s">
        <v>284</v>
      </c>
      <c r="D27" s="15" t="s">
        <v>285</v>
      </c>
      <c r="E27" s="17">
        <v>25</v>
      </c>
      <c r="F27" s="72">
        <v>90</v>
      </c>
    </row>
    <row r="28" spans="1:6" ht="15">
      <c r="A28" s="19">
        <v>46</v>
      </c>
      <c r="B28" s="21" t="s">
        <v>30</v>
      </c>
      <c r="C28" s="21" t="s">
        <v>97</v>
      </c>
      <c r="D28" s="20" t="s">
        <v>255</v>
      </c>
      <c r="E28" s="17">
        <v>26</v>
      </c>
      <c r="F28" s="72">
        <v>88</v>
      </c>
    </row>
    <row r="29" spans="1:6" ht="15">
      <c r="A29" s="23">
        <v>56</v>
      </c>
      <c r="B29" s="24" t="s">
        <v>28</v>
      </c>
      <c r="C29" s="24" t="s">
        <v>151</v>
      </c>
      <c r="D29" s="25" t="s">
        <v>6</v>
      </c>
      <c r="E29" s="17">
        <v>27</v>
      </c>
      <c r="F29" s="83">
        <v>86</v>
      </c>
    </row>
    <row r="30" spans="1:6" ht="15">
      <c r="A30" s="3">
        <v>59</v>
      </c>
      <c r="B30" s="21" t="s">
        <v>271</v>
      </c>
      <c r="C30" s="21" t="s">
        <v>176</v>
      </c>
      <c r="D30" s="20" t="s">
        <v>6</v>
      </c>
      <c r="E30" s="17">
        <v>28</v>
      </c>
      <c r="F30" s="72">
        <v>84</v>
      </c>
    </row>
    <row r="31" spans="1:6" ht="15">
      <c r="A31" s="19">
        <v>72</v>
      </c>
      <c r="B31" s="21" t="s">
        <v>162</v>
      </c>
      <c r="C31" s="21" t="s">
        <v>163</v>
      </c>
      <c r="D31" s="20" t="s">
        <v>255</v>
      </c>
      <c r="E31" s="17">
        <v>29</v>
      </c>
      <c r="F31" s="72">
        <v>82</v>
      </c>
    </row>
    <row r="32" spans="1:6" ht="15">
      <c r="A32" s="19">
        <v>3</v>
      </c>
      <c r="B32" s="21" t="s">
        <v>29</v>
      </c>
      <c r="C32" s="21" t="s">
        <v>161</v>
      </c>
      <c r="D32" s="20" t="s">
        <v>160</v>
      </c>
      <c r="E32" s="17">
        <v>30</v>
      </c>
      <c r="F32" s="92">
        <v>80</v>
      </c>
    </row>
    <row r="33" spans="1:6" ht="15">
      <c r="A33" s="78">
        <v>36</v>
      </c>
      <c r="B33" s="79" t="s">
        <v>147</v>
      </c>
      <c r="C33" s="79" t="s">
        <v>32</v>
      </c>
      <c r="D33" s="80" t="s">
        <v>31</v>
      </c>
      <c r="E33" s="81"/>
      <c r="F33" s="82">
        <v>0</v>
      </c>
    </row>
  </sheetData>
  <sheetProtection password="DD19" sheet="1"/>
  <mergeCells count="1">
    <mergeCell ref="A1:F1"/>
  </mergeCells>
  <printOptions/>
  <pageMargins left="0.7" right="0.7" top="0.75" bottom="0.75" header="0.3" footer="0.3"/>
  <pageSetup fitToHeight="0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1.421875" style="29" customWidth="1"/>
    <col min="2" max="2" width="12.8515625" style="22" customWidth="1"/>
    <col min="3" max="3" width="15.28125" style="22" customWidth="1"/>
    <col min="4" max="4" width="13.140625" style="22" customWidth="1"/>
    <col min="5" max="5" width="24.28125" style="22" customWidth="1"/>
    <col min="6" max="6" width="14.140625" style="22" customWidth="1"/>
    <col min="7" max="7" width="13.57421875" style="22" customWidth="1"/>
    <col min="8" max="8" width="13.7109375" style="22" customWidth="1"/>
    <col min="9" max="9" width="15.8515625" style="22" customWidth="1"/>
    <col min="10" max="16384" width="11.421875" style="22" customWidth="1"/>
  </cols>
  <sheetData>
    <row r="1" spans="1:9" ht="63.75" customHeight="1">
      <c r="A1" s="93" t="s">
        <v>323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" t="s">
        <v>39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77</v>
      </c>
      <c r="G2" s="7" t="s">
        <v>78</v>
      </c>
      <c r="H2" s="7" t="s">
        <v>80</v>
      </c>
      <c r="I2" s="7" t="s">
        <v>79</v>
      </c>
    </row>
    <row r="3" spans="1:9" ht="15">
      <c r="A3" s="16">
        <v>1</v>
      </c>
      <c r="B3" s="19">
        <v>52</v>
      </c>
      <c r="C3" s="21" t="s">
        <v>5</v>
      </c>
      <c r="D3" s="21" t="s">
        <v>150</v>
      </c>
      <c r="E3" s="20" t="s">
        <v>6</v>
      </c>
      <c r="F3" s="17">
        <f>'Poussin DH'!I14</f>
        <v>181</v>
      </c>
      <c r="G3" s="73">
        <f>'Poussins Trial'!P16</f>
        <v>190</v>
      </c>
      <c r="H3" s="73">
        <v>200</v>
      </c>
      <c r="I3" s="73">
        <f>F3+G3+H3</f>
        <v>571</v>
      </c>
    </row>
    <row r="4" spans="1:9" ht="15">
      <c r="A4" s="16">
        <v>2</v>
      </c>
      <c r="B4" s="19">
        <v>28</v>
      </c>
      <c r="C4" s="21" t="s">
        <v>4</v>
      </c>
      <c r="D4" s="21" t="s">
        <v>164</v>
      </c>
      <c r="E4" s="20" t="s">
        <v>255</v>
      </c>
      <c r="F4" s="17">
        <f>'Poussin DH'!I6</f>
        <v>200</v>
      </c>
      <c r="G4" s="73">
        <f>'Poussins Trial'!P7</f>
        <v>173</v>
      </c>
      <c r="H4" s="73">
        <v>190</v>
      </c>
      <c r="I4" s="73">
        <f aca="true" t="shared" si="0" ref="I4:I33">F4+G4+H4</f>
        <v>563</v>
      </c>
    </row>
    <row r="5" spans="1:9" ht="15">
      <c r="A5" s="16">
        <v>3</v>
      </c>
      <c r="B5" s="19">
        <v>39</v>
      </c>
      <c r="C5" s="21" t="s">
        <v>148</v>
      </c>
      <c r="D5" s="21" t="s">
        <v>149</v>
      </c>
      <c r="E5" s="20" t="s">
        <v>31</v>
      </c>
      <c r="F5" s="17">
        <f>'Poussin DH'!I12</f>
        <v>190</v>
      </c>
      <c r="G5" s="73">
        <f>'Poussins Trial'!P13</f>
        <v>160</v>
      </c>
      <c r="H5" s="17">
        <v>173</v>
      </c>
      <c r="I5" s="73">
        <f t="shared" si="0"/>
        <v>523</v>
      </c>
    </row>
    <row r="6" spans="1:9" ht="15">
      <c r="A6" s="16">
        <v>4</v>
      </c>
      <c r="B6" s="19">
        <v>58</v>
      </c>
      <c r="C6" s="21" t="s">
        <v>11</v>
      </c>
      <c r="D6" s="21" t="s">
        <v>152</v>
      </c>
      <c r="E6" s="20" t="s">
        <v>6</v>
      </c>
      <c r="F6" s="17">
        <f>'Poussin DH'!I17</f>
        <v>173</v>
      </c>
      <c r="G6" s="73">
        <f>'Poussins Trial'!P20</f>
        <v>145</v>
      </c>
      <c r="H6" s="17">
        <v>181</v>
      </c>
      <c r="I6" s="73">
        <f t="shared" si="0"/>
        <v>499</v>
      </c>
    </row>
    <row r="7" spans="1:9" ht="15">
      <c r="A7" s="16">
        <v>5</v>
      </c>
      <c r="B7" s="19">
        <v>69</v>
      </c>
      <c r="C7" s="21" t="s">
        <v>8</v>
      </c>
      <c r="D7" s="21" t="s">
        <v>100</v>
      </c>
      <c r="E7" s="20" t="s">
        <v>10</v>
      </c>
      <c r="F7" s="17">
        <f>'Poussin DH'!I21</f>
        <v>124</v>
      </c>
      <c r="G7" s="73">
        <f>'Poussins Trial'!P24</f>
        <v>200</v>
      </c>
      <c r="H7" s="17">
        <v>150</v>
      </c>
      <c r="I7" s="73">
        <f t="shared" si="0"/>
        <v>474</v>
      </c>
    </row>
    <row r="8" spans="1:9" ht="15">
      <c r="A8" s="16">
        <v>6</v>
      </c>
      <c r="B8" s="19">
        <v>31</v>
      </c>
      <c r="C8" s="21" t="s">
        <v>22</v>
      </c>
      <c r="D8" s="21" t="s">
        <v>97</v>
      </c>
      <c r="E8" s="20" t="s">
        <v>255</v>
      </c>
      <c r="F8" s="17">
        <f>'Poussin DH'!I9</f>
        <v>128</v>
      </c>
      <c r="G8" s="73">
        <f>'Poussins Trial'!P10</f>
        <v>181</v>
      </c>
      <c r="H8" s="17">
        <v>160</v>
      </c>
      <c r="I8" s="73">
        <f t="shared" si="0"/>
        <v>469</v>
      </c>
    </row>
    <row r="9" spans="1:9" ht="15">
      <c r="A9" s="16">
        <v>7</v>
      </c>
      <c r="B9" s="19">
        <v>27</v>
      </c>
      <c r="C9" s="21" t="s">
        <v>7</v>
      </c>
      <c r="D9" s="21" t="s">
        <v>167</v>
      </c>
      <c r="E9" s="20" t="s">
        <v>255</v>
      </c>
      <c r="F9" s="17">
        <f>'Poussin DH'!I5</f>
        <v>166</v>
      </c>
      <c r="G9" s="73">
        <f>'Poussins Trial'!P6</f>
        <v>166</v>
      </c>
      <c r="H9" s="17">
        <v>128</v>
      </c>
      <c r="I9" s="73">
        <f t="shared" si="0"/>
        <v>460</v>
      </c>
    </row>
    <row r="10" spans="1:9" ht="15">
      <c r="A10" s="16">
        <v>8</v>
      </c>
      <c r="B10" s="19">
        <v>60</v>
      </c>
      <c r="C10" s="21" t="s">
        <v>153</v>
      </c>
      <c r="D10" s="21" t="s">
        <v>154</v>
      </c>
      <c r="E10" s="20" t="s">
        <v>24</v>
      </c>
      <c r="F10" s="17">
        <f>'Poussin DH'!I19</f>
        <v>160</v>
      </c>
      <c r="G10" s="73">
        <f>'Poussins Trial'!P22</f>
        <v>136</v>
      </c>
      <c r="H10" s="17">
        <v>136</v>
      </c>
      <c r="I10" s="73">
        <f t="shared" si="0"/>
        <v>432</v>
      </c>
    </row>
    <row r="11" spans="1:9" ht="15">
      <c r="A11" s="16">
        <v>9</v>
      </c>
      <c r="B11" s="19">
        <v>29</v>
      </c>
      <c r="C11" s="21" t="s">
        <v>19</v>
      </c>
      <c r="D11" s="21" t="s">
        <v>150</v>
      </c>
      <c r="E11" s="20" t="s">
        <v>255</v>
      </c>
      <c r="F11" s="17">
        <f>'Poussin DH'!I7</f>
        <v>136</v>
      </c>
      <c r="G11" s="73">
        <f>'Poussins Trial'!P8</f>
        <v>108</v>
      </c>
      <c r="H11" s="17">
        <v>166</v>
      </c>
      <c r="I11" s="73">
        <f t="shared" si="0"/>
        <v>410</v>
      </c>
    </row>
    <row r="12" spans="1:9" ht="15">
      <c r="A12" s="16">
        <v>10</v>
      </c>
      <c r="B12" s="74">
        <v>75</v>
      </c>
      <c r="C12" s="15" t="s">
        <v>261</v>
      </c>
      <c r="D12" s="15" t="s">
        <v>262</v>
      </c>
      <c r="E12" s="41" t="s">
        <v>263</v>
      </c>
      <c r="F12" s="17">
        <f>'Poussin DH'!I24</f>
        <v>132</v>
      </c>
      <c r="G12" s="73">
        <f>'Poussins Trial'!P27</f>
        <v>128</v>
      </c>
      <c r="H12" s="17">
        <v>140</v>
      </c>
      <c r="I12" s="73">
        <f t="shared" si="0"/>
        <v>400</v>
      </c>
    </row>
    <row r="13" spans="1:9" ht="15">
      <c r="A13" s="16">
        <v>11</v>
      </c>
      <c r="B13" s="19">
        <v>30</v>
      </c>
      <c r="C13" s="21" t="s">
        <v>20</v>
      </c>
      <c r="D13" s="21" t="s">
        <v>166</v>
      </c>
      <c r="E13" s="20" t="s">
        <v>255</v>
      </c>
      <c r="F13" s="17">
        <f>'Poussin DH'!I8</f>
        <v>120</v>
      </c>
      <c r="G13" s="73">
        <f>'Poussins Trial'!P9</f>
        <v>155</v>
      </c>
      <c r="H13" s="17">
        <v>116</v>
      </c>
      <c r="I13" s="73">
        <f t="shared" si="0"/>
        <v>391</v>
      </c>
    </row>
    <row r="14" spans="1:9" ht="15">
      <c r="A14" s="16">
        <v>12</v>
      </c>
      <c r="B14" s="19">
        <v>53</v>
      </c>
      <c r="C14" s="21" t="s">
        <v>18</v>
      </c>
      <c r="D14" s="21" t="s">
        <v>12</v>
      </c>
      <c r="E14" s="20" t="s">
        <v>6</v>
      </c>
      <c r="F14" s="17">
        <f>'Poussin DH'!I15</f>
        <v>145</v>
      </c>
      <c r="G14" s="73">
        <f>'Poussins Trial'!P17</f>
        <v>120</v>
      </c>
      <c r="H14" s="17">
        <v>120</v>
      </c>
      <c r="I14" s="73">
        <f t="shared" si="0"/>
        <v>385</v>
      </c>
    </row>
    <row r="15" spans="1:9" ht="15">
      <c r="A15" s="16">
        <v>13</v>
      </c>
      <c r="B15" s="19">
        <v>8</v>
      </c>
      <c r="C15" s="21" t="s">
        <v>15</v>
      </c>
      <c r="D15" s="21" t="s">
        <v>16</v>
      </c>
      <c r="E15" s="20" t="s">
        <v>160</v>
      </c>
      <c r="F15" s="17">
        <f>'Poussin DH'!I3</f>
        <v>98</v>
      </c>
      <c r="G15" s="73">
        <f>'Poussins Trial'!P3</f>
        <v>140</v>
      </c>
      <c r="H15" s="17">
        <v>145</v>
      </c>
      <c r="I15" s="73">
        <f t="shared" si="0"/>
        <v>383</v>
      </c>
    </row>
    <row r="16" spans="1:9" ht="15">
      <c r="A16" s="16">
        <v>14</v>
      </c>
      <c r="B16" s="19">
        <v>71</v>
      </c>
      <c r="C16" s="21" t="s">
        <v>27</v>
      </c>
      <c r="D16" s="21" t="s">
        <v>165</v>
      </c>
      <c r="E16" s="20" t="s">
        <v>255</v>
      </c>
      <c r="F16" s="17">
        <f>'Poussin DH'!I22</f>
        <v>155</v>
      </c>
      <c r="G16" s="73">
        <f>'Poussins Trial'!P25</f>
        <v>124</v>
      </c>
      <c r="H16" s="17">
        <v>96</v>
      </c>
      <c r="I16" s="73">
        <f t="shared" si="0"/>
        <v>375</v>
      </c>
    </row>
    <row r="17" spans="1:9" ht="15">
      <c r="A17" s="16">
        <v>15</v>
      </c>
      <c r="B17" s="19">
        <v>61</v>
      </c>
      <c r="C17" s="21" t="s">
        <v>153</v>
      </c>
      <c r="D17" s="21" t="s">
        <v>155</v>
      </c>
      <c r="E17" s="20" t="s">
        <v>24</v>
      </c>
      <c r="F17" s="17">
        <f>'Poussin DH'!I20</f>
        <v>96</v>
      </c>
      <c r="G17" s="73">
        <f>'Poussins Trial'!P23</f>
        <v>150</v>
      </c>
      <c r="H17" s="17">
        <v>112</v>
      </c>
      <c r="I17" s="73">
        <f t="shared" si="0"/>
        <v>358</v>
      </c>
    </row>
    <row r="18" spans="1:9" ht="15">
      <c r="A18" s="16">
        <v>16</v>
      </c>
      <c r="B18" s="19">
        <v>9</v>
      </c>
      <c r="C18" s="21" t="s">
        <v>158</v>
      </c>
      <c r="D18" s="21" t="s">
        <v>159</v>
      </c>
      <c r="E18" s="20" t="s">
        <v>160</v>
      </c>
      <c r="F18" s="17">
        <f>'Poussin DH'!I4</f>
        <v>104</v>
      </c>
      <c r="G18" s="73">
        <f>'Poussins Trial'!P4</f>
        <v>116</v>
      </c>
      <c r="H18" s="17">
        <v>100</v>
      </c>
      <c r="I18" s="73">
        <f t="shared" si="0"/>
        <v>320</v>
      </c>
    </row>
    <row r="19" spans="1:9" ht="15">
      <c r="A19" s="16">
        <v>17</v>
      </c>
      <c r="B19" s="45">
        <v>307</v>
      </c>
      <c r="C19" s="10" t="s">
        <v>44</v>
      </c>
      <c r="D19" s="10" t="s">
        <v>175</v>
      </c>
      <c r="E19" s="12" t="s">
        <v>255</v>
      </c>
      <c r="F19" s="10">
        <f>'Poussin DH'!I25</f>
        <v>108</v>
      </c>
      <c r="G19" s="75">
        <f>'Poussins Trial'!P28</f>
        <v>112</v>
      </c>
      <c r="H19" s="10">
        <v>94</v>
      </c>
      <c r="I19" s="75">
        <f t="shared" si="0"/>
        <v>314</v>
      </c>
    </row>
    <row r="20" spans="1:9" ht="15">
      <c r="A20" s="16">
        <v>18</v>
      </c>
      <c r="B20" s="19">
        <v>72</v>
      </c>
      <c r="C20" s="21" t="s">
        <v>162</v>
      </c>
      <c r="D20" s="21" t="s">
        <v>163</v>
      </c>
      <c r="E20" s="20" t="s">
        <v>255</v>
      </c>
      <c r="F20" s="17">
        <f>'Poussin DH'!I23</f>
        <v>116</v>
      </c>
      <c r="G20" s="73">
        <f>'Poussins Trial'!P26</f>
        <v>98</v>
      </c>
      <c r="H20" s="17">
        <v>82</v>
      </c>
      <c r="I20" s="73">
        <f t="shared" si="0"/>
        <v>296</v>
      </c>
    </row>
    <row r="21" spans="1:9" ht="15">
      <c r="A21" s="16">
        <v>19</v>
      </c>
      <c r="B21" s="19">
        <v>46</v>
      </c>
      <c r="C21" s="21" t="s">
        <v>30</v>
      </c>
      <c r="D21" s="21" t="s">
        <v>97</v>
      </c>
      <c r="E21" s="20" t="s">
        <v>255</v>
      </c>
      <c r="F21" s="17">
        <f>'Poussin DH'!I13</f>
        <v>92</v>
      </c>
      <c r="G21" s="73">
        <f>'Poussins Trial'!P15</f>
        <v>94</v>
      </c>
      <c r="H21" s="17">
        <v>88</v>
      </c>
      <c r="I21" s="73">
        <f t="shared" si="0"/>
        <v>274</v>
      </c>
    </row>
    <row r="22" spans="1:9" ht="15">
      <c r="A22" s="16">
        <v>20</v>
      </c>
      <c r="B22" s="19">
        <v>33</v>
      </c>
      <c r="C22" s="21" t="s">
        <v>13</v>
      </c>
      <c r="D22" s="21" t="s">
        <v>156</v>
      </c>
      <c r="E22" s="20" t="s">
        <v>157</v>
      </c>
      <c r="F22" s="17">
        <f>'Poussin DH'!I10</f>
        <v>100</v>
      </c>
      <c r="G22" s="73">
        <f>'Poussins Trial'!P11</f>
        <v>0</v>
      </c>
      <c r="H22" s="17">
        <v>155</v>
      </c>
      <c r="I22" s="73">
        <f t="shared" si="0"/>
        <v>255</v>
      </c>
    </row>
    <row r="23" spans="1:9" ht="15">
      <c r="A23" s="16">
        <v>21</v>
      </c>
      <c r="B23" s="3">
        <v>54</v>
      </c>
      <c r="C23" s="1" t="s">
        <v>282</v>
      </c>
      <c r="D23" s="1" t="s">
        <v>283</v>
      </c>
      <c r="E23" s="1" t="s">
        <v>6</v>
      </c>
      <c r="F23" s="17">
        <f>'Poussin DH'!I27</f>
        <v>0</v>
      </c>
      <c r="G23" s="73">
        <f>'Poussins Trial'!P18</f>
        <v>132</v>
      </c>
      <c r="H23" s="17">
        <v>104</v>
      </c>
      <c r="I23" s="73">
        <f t="shared" si="0"/>
        <v>236</v>
      </c>
    </row>
    <row r="24" spans="1:9" ht="15">
      <c r="A24" s="16">
        <v>22</v>
      </c>
      <c r="B24" s="3">
        <v>42</v>
      </c>
      <c r="C24" s="1" t="s">
        <v>25</v>
      </c>
      <c r="D24" s="1" t="s">
        <v>26</v>
      </c>
      <c r="E24" s="1" t="s">
        <v>286</v>
      </c>
      <c r="F24" s="17">
        <f>'Poussin DH'!I28</f>
        <v>0</v>
      </c>
      <c r="G24" s="73">
        <f>'Poussins Trial'!P14</f>
        <v>104</v>
      </c>
      <c r="H24" s="17">
        <v>132</v>
      </c>
      <c r="I24" s="73">
        <f t="shared" si="0"/>
        <v>236</v>
      </c>
    </row>
    <row r="25" spans="1:9" ht="15">
      <c r="A25" s="16">
        <v>23</v>
      </c>
      <c r="B25" s="3">
        <v>59</v>
      </c>
      <c r="C25" s="21" t="s">
        <v>271</v>
      </c>
      <c r="D25" s="21" t="s">
        <v>176</v>
      </c>
      <c r="E25" s="20" t="s">
        <v>6</v>
      </c>
      <c r="F25" s="17">
        <f>'Poussin DH'!I18</f>
        <v>150</v>
      </c>
      <c r="G25" s="73">
        <f>'Poussins Trial'!P21</f>
        <v>0</v>
      </c>
      <c r="H25" s="17">
        <v>84</v>
      </c>
      <c r="I25" s="73">
        <f t="shared" si="0"/>
        <v>234</v>
      </c>
    </row>
    <row r="26" spans="1:9" ht="15">
      <c r="A26" s="16">
        <v>24</v>
      </c>
      <c r="B26" s="19">
        <v>56</v>
      </c>
      <c r="C26" s="21" t="s">
        <v>28</v>
      </c>
      <c r="D26" s="21" t="s">
        <v>151</v>
      </c>
      <c r="E26" s="20" t="s">
        <v>6</v>
      </c>
      <c r="F26" s="17">
        <f>'Poussin DH'!I16</f>
        <v>112</v>
      </c>
      <c r="G26" s="73">
        <f>'Poussins Trial'!P19</f>
        <v>0</v>
      </c>
      <c r="H26" s="17">
        <v>86</v>
      </c>
      <c r="I26" s="73">
        <f t="shared" si="0"/>
        <v>198</v>
      </c>
    </row>
    <row r="27" spans="1:9" ht="15">
      <c r="A27" s="16">
        <v>25</v>
      </c>
      <c r="B27" s="74">
        <v>23</v>
      </c>
      <c r="C27" s="15" t="s">
        <v>17</v>
      </c>
      <c r="D27" s="15" t="s">
        <v>284</v>
      </c>
      <c r="E27" s="15" t="s">
        <v>285</v>
      </c>
      <c r="F27" s="17">
        <f>'Poussin DH'!I26</f>
        <v>0</v>
      </c>
      <c r="G27" s="73">
        <f>'Poussins Trial'!P5</f>
        <v>100</v>
      </c>
      <c r="H27" s="17">
        <v>90</v>
      </c>
      <c r="I27" s="73">
        <f t="shared" si="0"/>
        <v>190</v>
      </c>
    </row>
    <row r="28" spans="1:9" ht="15">
      <c r="A28" s="16">
        <v>26</v>
      </c>
      <c r="B28" s="19">
        <v>3</v>
      </c>
      <c r="C28" s="21" t="s">
        <v>29</v>
      </c>
      <c r="D28" s="21" t="s">
        <v>161</v>
      </c>
      <c r="E28" s="20" t="s">
        <v>160</v>
      </c>
      <c r="F28" s="17">
        <f>'Poussin DH'!I2</f>
        <v>94</v>
      </c>
      <c r="G28" s="73">
        <f>'Poussins Trial'!P2</f>
        <v>0</v>
      </c>
      <c r="H28" s="17">
        <v>80</v>
      </c>
      <c r="I28" s="73">
        <f t="shared" si="0"/>
        <v>174</v>
      </c>
    </row>
    <row r="29" spans="1:9" ht="15">
      <c r="A29" s="16">
        <v>27</v>
      </c>
      <c r="B29" s="19">
        <v>36</v>
      </c>
      <c r="C29" s="21" t="s">
        <v>147</v>
      </c>
      <c r="D29" s="21" t="s">
        <v>32</v>
      </c>
      <c r="E29" s="20" t="s">
        <v>31</v>
      </c>
      <c r="F29" s="17">
        <f>'Poussin DH'!I11</f>
        <v>140</v>
      </c>
      <c r="G29" s="73">
        <f>'Poussins Trial'!P12</f>
        <v>0</v>
      </c>
      <c r="H29" s="17">
        <v>0</v>
      </c>
      <c r="I29" s="73">
        <f t="shared" si="0"/>
        <v>140</v>
      </c>
    </row>
    <row r="30" spans="1:9" ht="15">
      <c r="A30" s="16">
        <v>28</v>
      </c>
      <c r="B30" s="19">
        <v>43</v>
      </c>
      <c r="C30" s="21" t="s">
        <v>310</v>
      </c>
      <c r="D30" s="21" t="s">
        <v>34</v>
      </c>
      <c r="E30" s="20" t="s">
        <v>286</v>
      </c>
      <c r="F30" s="17">
        <v>0</v>
      </c>
      <c r="G30" s="17">
        <v>0</v>
      </c>
      <c r="H30" s="17">
        <v>124</v>
      </c>
      <c r="I30" s="73">
        <f t="shared" si="0"/>
        <v>124</v>
      </c>
    </row>
    <row r="31" spans="1:9" ht="15">
      <c r="A31" s="16">
        <v>29</v>
      </c>
      <c r="B31" s="19">
        <v>44</v>
      </c>
      <c r="C31" s="21" t="s">
        <v>309</v>
      </c>
      <c r="D31" s="21" t="s">
        <v>33</v>
      </c>
      <c r="E31" s="20" t="s">
        <v>286</v>
      </c>
      <c r="F31" s="17">
        <v>0</v>
      </c>
      <c r="G31" s="17">
        <v>0</v>
      </c>
      <c r="H31" s="17">
        <v>108</v>
      </c>
      <c r="I31" s="73">
        <f t="shared" si="0"/>
        <v>108</v>
      </c>
    </row>
    <row r="32" spans="1:9" ht="15">
      <c r="A32" s="16">
        <v>30</v>
      </c>
      <c r="B32" s="19">
        <v>7</v>
      </c>
      <c r="C32" s="21" t="s">
        <v>322</v>
      </c>
      <c r="D32" s="21" t="s">
        <v>102</v>
      </c>
      <c r="E32" s="20" t="s">
        <v>160</v>
      </c>
      <c r="F32" s="17">
        <v>0</v>
      </c>
      <c r="G32" s="17">
        <v>0</v>
      </c>
      <c r="H32" s="17">
        <v>98</v>
      </c>
      <c r="I32" s="73">
        <f t="shared" si="0"/>
        <v>98</v>
      </c>
    </row>
    <row r="33" spans="1:9" ht="15">
      <c r="A33" s="16">
        <v>31</v>
      </c>
      <c r="B33" s="19">
        <v>55</v>
      </c>
      <c r="C33" s="21" t="s">
        <v>320</v>
      </c>
      <c r="D33" s="21" t="s">
        <v>53</v>
      </c>
      <c r="E33" s="20" t="s">
        <v>6</v>
      </c>
      <c r="F33" s="17">
        <v>0</v>
      </c>
      <c r="G33" s="17">
        <v>0</v>
      </c>
      <c r="H33" s="17">
        <v>92</v>
      </c>
      <c r="I33" s="73">
        <f t="shared" si="0"/>
        <v>92</v>
      </c>
    </row>
  </sheetData>
  <sheetProtection password="DD19" sheet="1"/>
  <mergeCells count="1">
    <mergeCell ref="A1:I1"/>
  </mergeCells>
  <printOptions/>
  <pageMargins left="0.7" right="0.7" top="0.75" bottom="0.75" header="0.3" footer="0.3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11.421875" style="22" customWidth="1"/>
    <col min="2" max="2" width="18.57421875" style="22" customWidth="1"/>
    <col min="3" max="3" width="11.421875" style="22" customWidth="1"/>
    <col min="4" max="4" width="23.140625" style="22" customWidth="1"/>
    <col min="5" max="6" width="15.7109375" style="22" customWidth="1"/>
    <col min="7" max="7" width="19.28125" style="22" customWidth="1"/>
    <col min="8" max="16384" width="11.421875" style="22" customWidth="1"/>
  </cols>
  <sheetData>
    <row r="1" spans="1:9" s="28" customFormat="1" ht="19.5" customHeight="1">
      <c r="A1" s="27" t="s">
        <v>0</v>
      </c>
      <c r="B1" s="7" t="s">
        <v>1</v>
      </c>
      <c r="C1" s="26" t="s">
        <v>2</v>
      </c>
      <c r="D1" s="26" t="s">
        <v>40</v>
      </c>
      <c r="E1" s="7" t="s">
        <v>35</v>
      </c>
      <c r="F1" s="7" t="s">
        <v>36</v>
      </c>
      <c r="G1" s="7" t="s">
        <v>37</v>
      </c>
      <c r="H1" s="7" t="s">
        <v>38</v>
      </c>
      <c r="I1" s="28" t="s">
        <v>136</v>
      </c>
    </row>
    <row r="2" spans="1:9" ht="15" customHeight="1">
      <c r="A2" s="23">
        <v>2</v>
      </c>
      <c r="B2" s="24" t="s">
        <v>64</v>
      </c>
      <c r="C2" s="24" t="s">
        <v>65</v>
      </c>
      <c r="D2" s="25" t="s">
        <v>160</v>
      </c>
      <c r="E2" s="18">
        <v>0.08167824074074075</v>
      </c>
      <c r="F2" s="18">
        <v>0.08372685185185186</v>
      </c>
      <c r="G2" s="18">
        <f aca="true" t="shared" si="0" ref="G2:G43">IF(E2&lt;F2,E2,F2)</f>
        <v>0.08167824074074075</v>
      </c>
      <c r="H2" s="17">
        <f aca="true" t="shared" si="1" ref="H2:H43">RANK(G2,$G$2:$G$43,1)</f>
        <v>42</v>
      </c>
      <c r="I2" s="22">
        <v>68</v>
      </c>
    </row>
    <row r="3" spans="1:9" ht="15" customHeight="1">
      <c r="A3" s="42">
        <v>4</v>
      </c>
      <c r="B3" s="17" t="s">
        <v>264</v>
      </c>
      <c r="C3" s="18" t="s">
        <v>265</v>
      </c>
      <c r="D3" s="18" t="s">
        <v>160</v>
      </c>
      <c r="E3" s="48">
        <v>0.03829861111111111</v>
      </c>
      <c r="F3" s="48">
        <v>0.038356481481481484</v>
      </c>
      <c r="G3" s="18">
        <f t="shared" si="0"/>
        <v>0.03829861111111111</v>
      </c>
      <c r="H3" s="17">
        <f t="shared" si="1"/>
        <v>13</v>
      </c>
      <c r="I3" s="22">
        <v>128</v>
      </c>
    </row>
    <row r="4" spans="1:9" ht="15" customHeight="1">
      <c r="A4" s="23">
        <v>13</v>
      </c>
      <c r="B4" s="24" t="s">
        <v>59</v>
      </c>
      <c r="C4" s="24" t="s">
        <v>203</v>
      </c>
      <c r="D4" s="25" t="s">
        <v>204</v>
      </c>
      <c r="E4" s="18">
        <v>0.07715277777777778</v>
      </c>
      <c r="F4" s="48">
        <v>0.06008101851851852</v>
      </c>
      <c r="G4" s="18">
        <f t="shared" si="0"/>
        <v>0.06008101851851852</v>
      </c>
      <c r="H4" s="17">
        <f t="shared" si="1"/>
        <v>37</v>
      </c>
      <c r="I4" s="22">
        <v>73</v>
      </c>
    </row>
    <row r="5" spans="1:9" ht="15" customHeight="1">
      <c r="A5" s="23">
        <v>33</v>
      </c>
      <c r="B5" s="24" t="s">
        <v>47</v>
      </c>
      <c r="C5" s="24" t="s">
        <v>156</v>
      </c>
      <c r="D5" s="25" t="s">
        <v>146</v>
      </c>
      <c r="E5" s="48">
        <v>0.03957175925925926</v>
      </c>
      <c r="F5" s="48">
        <v>0.040601851851851854</v>
      </c>
      <c r="G5" s="18">
        <f t="shared" si="0"/>
        <v>0.03957175925925926</v>
      </c>
      <c r="H5" s="17">
        <f t="shared" si="1"/>
        <v>19</v>
      </c>
      <c r="I5" s="22">
        <v>104</v>
      </c>
    </row>
    <row r="6" spans="1:9" ht="15" customHeight="1">
      <c r="A6" s="23">
        <v>34</v>
      </c>
      <c r="B6" s="24" t="s">
        <v>57</v>
      </c>
      <c r="C6" s="24" t="s">
        <v>171</v>
      </c>
      <c r="D6" s="25" t="s">
        <v>146</v>
      </c>
      <c r="E6" s="48">
        <v>0.04952546296296296</v>
      </c>
      <c r="F6" s="48">
        <v>0.03827546296296296</v>
      </c>
      <c r="G6" s="18">
        <f t="shared" si="0"/>
        <v>0.03827546296296296</v>
      </c>
      <c r="H6" s="17">
        <f t="shared" si="1"/>
        <v>12</v>
      </c>
      <c r="I6" s="22">
        <v>132</v>
      </c>
    </row>
    <row r="7" spans="1:9" ht="15" customHeight="1">
      <c r="A7" s="23">
        <v>45</v>
      </c>
      <c r="B7" s="24" t="s">
        <v>42</v>
      </c>
      <c r="C7" s="24" t="s">
        <v>53</v>
      </c>
      <c r="D7" s="25" t="s">
        <v>255</v>
      </c>
      <c r="E7" s="48">
        <v>0.03715277777777778</v>
      </c>
      <c r="F7" s="48">
        <v>0.03516203703703704</v>
      </c>
      <c r="G7" s="18">
        <f t="shared" si="0"/>
        <v>0.03516203703703704</v>
      </c>
      <c r="H7" s="17">
        <f t="shared" si="1"/>
        <v>6</v>
      </c>
      <c r="I7" s="22">
        <v>160</v>
      </c>
    </row>
    <row r="8" spans="1:9" ht="15" customHeight="1">
      <c r="A8" s="23">
        <v>47</v>
      </c>
      <c r="B8" s="24" t="s">
        <v>51</v>
      </c>
      <c r="C8" s="24" t="s">
        <v>26</v>
      </c>
      <c r="D8" s="25" t="s">
        <v>255</v>
      </c>
      <c r="E8" s="48">
        <v>0.03556712962962963</v>
      </c>
      <c r="F8" s="48">
        <v>0.03711805555555556</v>
      </c>
      <c r="G8" s="18">
        <f t="shared" si="0"/>
        <v>0.03556712962962963</v>
      </c>
      <c r="H8" s="17">
        <f t="shared" si="1"/>
        <v>8</v>
      </c>
      <c r="I8" s="22">
        <v>150</v>
      </c>
    </row>
    <row r="9" spans="1:9" ht="15" customHeight="1">
      <c r="A9" s="23">
        <v>49</v>
      </c>
      <c r="B9" s="24" t="s">
        <v>58</v>
      </c>
      <c r="C9" s="24" t="s">
        <v>206</v>
      </c>
      <c r="D9" s="25" t="s">
        <v>255</v>
      </c>
      <c r="E9" s="48">
        <v>0.03978009259259259</v>
      </c>
      <c r="F9" s="48">
        <v>0.03831018518518518</v>
      </c>
      <c r="G9" s="18">
        <f t="shared" si="0"/>
        <v>0.03831018518518518</v>
      </c>
      <c r="H9" s="17">
        <f t="shared" si="1"/>
        <v>14</v>
      </c>
      <c r="I9" s="22">
        <v>124</v>
      </c>
    </row>
    <row r="10" spans="1:9" ht="15" customHeight="1">
      <c r="A10" s="23">
        <v>50</v>
      </c>
      <c r="B10" s="24" t="s">
        <v>66</v>
      </c>
      <c r="C10" s="24" t="s">
        <v>207</v>
      </c>
      <c r="D10" s="25" t="s">
        <v>255</v>
      </c>
      <c r="E10" s="48">
        <v>0.05806712962962963</v>
      </c>
      <c r="F10" s="48">
        <v>0.05606481481481482</v>
      </c>
      <c r="G10" s="18">
        <f t="shared" si="0"/>
        <v>0.05606481481481482</v>
      </c>
      <c r="H10" s="17">
        <f t="shared" si="1"/>
        <v>34</v>
      </c>
      <c r="I10" s="22">
        <v>76</v>
      </c>
    </row>
    <row r="11" spans="1:9" ht="15" customHeight="1">
      <c r="A11" s="23">
        <v>51</v>
      </c>
      <c r="B11" s="24" t="s">
        <v>55</v>
      </c>
      <c r="C11" s="24" t="s">
        <v>205</v>
      </c>
      <c r="D11" s="25" t="s">
        <v>255</v>
      </c>
      <c r="E11" s="48">
        <v>0.04142361111111111</v>
      </c>
      <c r="F11" s="48">
        <v>0.03917824074074074</v>
      </c>
      <c r="G11" s="18">
        <f t="shared" si="0"/>
        <v>0.03917824074074074</v>
      </c>
      <c r="H11" s="17">
        <f t="shared" si="1"/>
        <v>18</v>
      </c>
      <c r="I11" s="22">
        <v>108</v>
      </c>
    </row>
    <row r="12" spans="1:9" ht="15" customHeight="1">
      <c r="A12" s="23">
        <v>58</v>
      </c>
      <c r="B12" s="24" t="s">
        <v>49</v>
      </c>
      <c r="C12" s="24" t="s">
        <v>50</v>
      </c>
      <c r="D12" s="25" t="s">
        <v>157</v>
      </c>
      <c r="E12" s="48">
        <v>0.039976851851851854</v>
      </c>
      <c r="F12" s="48">
        <v>0.043506944444444445</v>
      </c>
      <c r="G12" s="18">
        <f t="shared" si="0"/>
        <v>0.039976851851851854</v>
      </c>
      <c r="H12" s="17">
        <f t="shared" si="1"/>
        <v>22</v>
      </c>
      <c r="I12" s="22">
        <v>96</v>
      </c>
    </row>
    <row r="13" spans="1:9" ht="15" customHeight="1">
      <c r="A13" s="23">
        <v>62</v>
      </c>
      <c r="B13" s="24" t="s">
        <v>46</v>
      </c>
      <c r="C13" s="24" t="s">
        <v>176</v>
      </c>
      <c r="D13" s="25" t="s">
        <v>31</v>
      </c>
      <c r="E13" s="48">
        <v>0.04043981481481482</v>
      </c>
      <c r="F13" s="48">
        <v>0.038831018518518515</v>
      </c>
      <c r="G13" s="18">
        <f t="shared" si="0"/>
        <v>0.038831018518518515</v>
      </c>
      <c r="H13" s="17">
        <f t="shared" si="1"/>
        <v>16</v>
      </c>
      <c r="I13" s="22">
        <v>116</v>
      </c>
    </row>
    <row r="14" spans="1:9" ht="15" customHeight="1">
      <c r="A14" s="23">
        <v>64</v>
      </c>
      <c r="B14" s="24" t="s">
        <v>41</v>
      </c>
      <c r="C14" s="24" t="s">
        <v>165</v>
      </c>
      <c r="D14" s="25" t="s">
        <v>31</v>
      </c>
      <c r="E14" s="48">
        <v>0.030625</v>
      </c>
      <c r="F14" s="48">
        <v>0.03054398148148148</v>
      </c>
      <c r="G14" s="18">
        <f t="shared" si="0"/>
        <v>0.03054398148148148</v>
      </c>
      <c r="H14" s="17">
        <f t="shared" si="1"/>
        <v>1</v>
      </c>
      <c r="I14" s="22">
        <v>200</v>
      </c>
    </row>
    <row r="15" spans="1:9" ht="15" customHeight="1">
      <c r="A15" s="23">
        <v>67</v>
      </c>
      <c r="B15" s="24" t="s">
        <v>168</v>
      </c>
      <c r="C15" s="24" t="s">
        <v>169</v>
      </c>
      <c r="D15" s="25" t="s">
        <v>170</v>
      </c>
      <c r="E15" s="48">
        <v>0.04304398148148148</v>
      </c>
      <c r="F15" s="48">
        <v>0.044988425925925925</v>
      </c>
      <c r="G15" s="18">
        <f t="shared" si="0"/>
        <v>0.04304398148148148</v>
      </c>
      <c r="H15" s="17">
        <f t="shared" si="1"/>
        <v>27</v>
      </c>
      <c r="I15" s="22">
        <v>86</v>
      </c>
    </row>
    <row r="16" spans="1:9" ht="15" customHeight="1">
      <c r="A16" s="23">
        <v>70</v>
      </c>
      <c r="B16" s="24" t="s">
        <v>130</v>
      </c>
      <c r="C16" s="24" t="s">
        <v>202</v>
      </c>
      <c r="D16" s="25" t="s">
        <v>256</v>
      </c>
      <c r="E16" s="48">
        <v>0.04280092592592593</v>
      </c>
      <c r="F16" s="48">
        <v>0.03961805555555555</v>
      </c>
      <c r="G16" s="18">
        <f t="shared" si="0"/>
        <v>0.03961805555555555</v>
      </c>
      <c r="H16" s="17">
        <f t="shared" si="1"/>
        <v>20</v>
      </c>
      <c r="I16" s="22">
        <v>100</v>
      </c>
    </row>
    <row r="17" spans="1:9" ht="15" customHeight="1">
      <c r="A17" s="23">
        <v>72</v>
      </c>
      <c r="B17" s="24" t="s">
        <v>69</v>
      </c>
      <c r="C17" s="24" t="s">
        <v>73</v>
      </c>
      <c r="D17" s="25" t="s">
        <v>256</v>
      </c>
      <c r="E17" s="48">
        <v>0.0425462962962963</v>
      </c>
      <c r="F17" s="48">
        <v>0.042013888888888885</v>
      </c>
      <c r="G17" s="18">
        <f t="shared" si="0"/>
        <v>0.042013888888888885</v>
      </c>
      <c r="H17" s="17">
        <f t="shared" si="1"/>
        <v>26</v>
      </c>
      <c r="I17" s="22">
        <v>88</v>
      </c>
    </row>
    <row r="18" spans="1:9" ht="15" customHeight="1">
      <c r="A18" s="23">
        <v>78</v>
      </c>
      <c r="B18" s="24" t="s">
        <v>62</v>
      </c>
      <c r="C18" s="24" t="s">
        <v>187</v>
      </c>
      <c r="D18" s="25" t="s">
        <v>60</v>
      </c>
      <c r="E18" s="48">
        <v>0.060648148148148145</v>
      </c>
      <c r="F18" s="48">
        <v>0.06140046296296297</v>
      </c>
      <c r="G18" s="18">
        <f t="shared" si="0"/>
        <v>0.060648148148148145</v>
      </c>
      <c r="H18" s="17">
        <f t="shared" si="1"/>
        <v>39</v>
      </c>
      <c r="I18" s="22">
        <v>71</v>
      </c>
    </row>
    <row r="19" spans="1:9" ht="15" customHeight="1">
      <c r="A19" s="23">
        <v>79</v>
      </c>
      <c r="B19" s="24" t="s">
        <v>61</v>
      </c>
      <c r="C19" s="24" t="s">
        <v>188</v>
      </c>
      <c r="D19" s="25" t="s">
        <v>60</v>
      </c>
      <c r="E19" s="48">
        <v>0.05277777777777778</v>
      </c>
      <c r="F19" s="48">
        <v>0.04100694444444444</v>
      </c>
      <c r="G19" s="18">
        <f t="shared" si="0"/>
        <v>0.04100694444444444</v>
      </c>
      <c r="H19" s="17">
        <f t="shared" si="1"/>
        <v>24</v>
      </c>
      <c r="I19" s="22">
        <v>92</v>
      </c>
    </row>
    <row r="20" spans="1:9" ht="15" customHeight="1">
      <c r="A20" s="23">
        <v>80</v>
      </c>
      <c r="B20" s="24" t="s">
        <v>44</v>
      </c>
      <c r="C20" s="24" t="s">
        <v>189</v>
      </c>
      <c r="D20" s="25" t="s">
        <v>60</v>
      </c>
      <c r="E20" s="48">
        <v>0.05923611111111111</v>
      </c>
      <c r="F20" s="48">
        <v>0.05707175925925926</v>
      </c>
      <c r="G20" s="18">
        <f t="shared" si="0"/>
        <v>0.05707175925925926</v>
      </c>
      <c r="H20" s="17">
        <f t="shared" si="1"/>
        <v>36</v>
      </c>
      <c r="I20" s="22">
        <v>74</v>
      </c>
    </row>
    <row r="21" spans="1:9" ht="15" customHeight="1">
      <c r="A21" s="23">
        <v>84</v>
      </c>
      <c r="B21" s="24" t="s">
        <v>54</v>
      </c>
      <c r="C21" s="24" t="s">
        <v>177</v>
      </c>
      <c r="D21" s="25" t="s">
        <v>6</v>
      </c>
      <c r="E21" s="48">
        <v>0.037766203703703705</v>
      </c>
      <c r="F21" s="48">
        <v>0.03710648148148148</v>
      </c>
      <c r="G21" s="18">
        <f t="shared" si="0"/>
        <v>0.03710648148148148</v>
      </c>
      <c r="H21" s="17">
        <f t="shared" si="1"/>
        <v>11</v>
      </c>
      <c r="I21" s="22">
        <v>136</v>
      </c>
    </row>
    <row r="22" spans="1:9" ht="15" customHeight="1">
      <c r="A22" s="23">
        <v>85</v>
      </c>
      <c r="B22" s="24" t="s">
        <v>45</v>
      </c>
      <c r="C22" s="24" t="s">
        <v>178</v>
      </c>
      <c r="D22" s="25" t="s">
        <v>6</v>
      </c>
      <c r="E22" s="48">
        <v>0.03917824074074074</v>
      </c>
      <c r="F22" s="48">
        <v>0.038356481481481484</v>
      </c>
      <c r="G22" s="18">
        <f t="shared" si="0"/>
        <v>0.038356481481481484</v>
      </c>
      <c r="H22" s="17">
        <f t="shared" si="1"/>
        <v>15</v>
      </c>
      <c r="I22" s="22">
        <v>120</v>
      </c>
    </row>
    <row r="23" spans="1:9" ht="15" customHeight="1">
      <c r="A23" s="42">
        <v>86</v>
      </c>
      <c r="B23" s="17" t="s">
        <v>266</v>
      </c>
      <c r="C23" s="18" t="s">
        <v>267</v>
      </c>
      <c r="D23" s="18" t="s">
        <v>6</v>
      </c>
      <c r="E23" s="48">
        <v>0.055324074074074074</v>
      </c>
      <c r="F23" s="48">
        <v>0.05530092592592593</v>
      </c>
      <c r="G23" s="18">
        <f t="shared" si="0"/>
        <v>0.05530092592592593</v>
      </c>
      <c r="H23" s="17">
        <f t="shared" si="1"/>
        <v>32</v>
      </c>
      <c r="I23" s="22">
        <v>78</v>
      </c>
    </row>
    <row r="24" spans="1:9" ht="15" customHeight="1">
      <c r="A24" s="23">
        <v>87</v>
      </c>
      <c r="B24" s="24" t="s">
        <v>52</v>
      </c>
      <c r="C24" s="24" t="s">
        <v>179</v>
      </c>
      <c r="D24" s="25" t="s">
        <v>6</v>
      </c>
      <c r="E24" s="48">
        <v>0.03712962962962963</v>
      </c>
      <c r="F24" s="48">
        <v>0.03679398148148148</v>
      </c>
      <c r="G24" s="18">
        <f t="shared" si="0"/>
        <v>0.03679398148148148</v>
      </c>
      <c r="H24" s="17">
        <f t="shared" si="1"/>
        <v>10</v>
      </c>
      <c r="I24" s="22">
        <v>140</v>
      </c>
    </row>
    <row r="25" spans="1:9" ht="15" customHeight="1">
      <c r="A25" s="23">
        <v>88</v>
      </c>
      <c r="B25" s="24" t="s">
        <v>56</v>
      </c>
      <c r="C25" s="24" t="s">
        <v>181</v>
      </c>
      <c r="D25" s="25" t="s">
        <v>6</v>
      </c>
      <c r="E25" s="48">
        <v>0.044675925925925924</v>
      </c>
      <c r="F25" s="48">
        <v>0.039837962962962964</v>
      </c>
      <c r="G25" s="18">
        <f t="shared" si="0"/>
        <v>0.039837962962962964</v>
      </c>
      <c r="H25" s="17">
        <f t="shared" si="1"/>
        <v>21</v>
      </c>
      <c r="I25" s="22">
        <v>98</v>
      </c>
    </row>
    <row r="26" spans="1:9" ht="15" customHeight="1">
      <c r="A26" s="23">
        <v>89</v>
      </c>
      <c r="B26" s="24" t="s">
        <v>63</v>
      </c>
      <c r="C26" s="24" t="s">
        <v>183</v>
      </c>
      <c r="D26" s="25" t="s">
        <v>6</v>
      </c>
      <c r="E26" s="48">
        <v>0.06688657407407407</v>
      </c>
      <c r="F26" s="48">
        <v>0.050833333333333335</v>
      </c>
      <c r="G26" s="18">
        <f t="shared" si="0"/>
        <v>0.050833333333333335</v>
      </c>
      <c r="H26" s="17">
        <f t="shared" si="1"/>
        <v>30</v>
      </c>
      <c r="I26" s="22">
        <v>80</v>
      </c>
    </row>
    <row r="27" spans="1:9" ht="15" customHeight="1">
      <c r="A27" s="23">
        <v>90</v>
      </c>
      <c r="B27" s="24" t="s">
        <v>63</v>
      </c>
      <c r="C27" s="24" t="s">
        <v>184</v>
      </c>
      <c r="D27" s="25" t="s">
        <v>6</v>
      </c>
      <c r="E27" s="48">
        <v>0.08645833333333335</v>
      </c>
      <c r="F27" s="48">
        <v>0.05597222222222222</v>
      </c>
      <c r="G27" s="18">
        <f t="shared" si="0"/>
        <v>0.05597222222222222</v>
      </c>
      <c r="H27" s="17">
        <f t="shared" si="1"/>
        <v>33</v>
      </c>
      <c r="I27" s="22">
        <v>77</v>
      </c>
    </row>
    <row r="28" spans="1:9" ht="15" customHeight="1">
      <c r="A28" s="23">
        <v>91</v>
      </c>
      <c r="B28" s="24" t="s">
        <v>67</v>
      </c>
      <c r="C28" s="24" t="s">
        <v>185</v>
      </c>
      <c r="D28" s="25" t="s">
        <v>6</v>
      </c>
      <c r="E28" s="48">
        <v>0.05109953703703704</v>
      </c>
      <c r="F28" s="48">
        <v>0.05296296296296296</v>
      </c>
      <c r="G28" s="18">
        <f t="shared" si="0"/>
        <v>0.05109953703703704</v>
      </c>
      <c r="H28" s="17">
        <f t="shared" si="1"/>
        <v>31</v>
      </c>
      <c r="I28" s="22">
        <v>79</v>
      </c>
    </row>
    <row r="29" spans="1:9" ht="15" customHeight="1">
      <c r="A29" s="23">
        <v>92</v>
      </c>
      <c r="B29" s="24" t="s">
        <v>44</v>
      </c>
      <c r="C29" s="24" t="s">
        <v>186</v>
      </c>
      <c r="D29" s="25" t="s">
        <v>6</v>
      </c>
      <c r="E29" s="48">
        <v>0.036550925925925924</v>
      </c>
      <c r="F29" s="48">
        <v>0.03525462962962963</v>
      </c>
      <c r="G29" s="18">
        <f t="shared" si="0"/>
        <v>0.03525462962962963</v>
      </c>
      <c r="H29" s="17">
        <f t="shared" si="1"/>
        <v>7</v>
      </c>
      <c r="I29" s="22">
        <v>155</v>
      </c>
    </row>
    <row r="30" spans="1:9" ht="15" customHeight="1">
      <c r="A30" s="23">
        <v>103</v>
      </c>
      <c r="B30" s="24" t="s">
        <v>192</v>
      </c>
      <c r="C30" s="24" t="s">
        <v>177</v>
      </c>
      <c r="D30" s="25" t="s">
        <v>24</v>
      </c>
      <c r="E30" s="48">
        <v>0.060300925925925924</v>
      </c>
      <c r="F30" s="48" t="s">
        <v>270</v>
      </c>
      <c r="G30" s="18">
        <f t="shared" si="0"/>
        <v>0.060300925925925924</v>
      </c>
      <c r="H30" s="17">
        <f t="shared" si="1"/>
        <v>38</v>
      </c>
      <c r="I30" s="22">
        <v>72</v>
      </c>
    </row>
    <row r="31" spans="1:9" ht="15" customHeight="1">
      <c r="A31" s="23">
        <v>104</v>
      </c>
      <c r="B31" s="24" t="s">
        <v>124</v>
      </c>
      <c r="C31" s="24" t="s">
        <v>193</v>
      </c>
      <c r="D31" s="25" t="s">
        <v>24</v>
      </c>
      <c r="E31" s="48">
        <v>0.050555555555555555</v>
      </c>
      <c r="F31" s="48">
        <v>0.04750000000000001</v>
      </c>
      <c r="G31" s="18">
        <f t="shared" si="0"/>
        <v>0.04750000000000001</v>
      </c>
      <c r="H31" s="17">
        <f t="shared" si="1"/>
        <v>28</v>
      </c>
      <c r="I31" s="22">
        <v>84</v>
      </c>
    </row>
    <row r="32" spans="1:9" ht="15" customHeight="1">
      <c r="A32" s="23">
        <v>105</v>
      </c>
      <c r="B32" s="24" t="s">
        <v>194</v>
      </c>
      <c r="C32" s="24" t="s">
        <v>195</v>
      </c>
      <c r="D32" s="25" t="s">
        <v>24</v>
      </c>
      <c r="E32" s="48">
        <v>0.04177083333333333</v>
      </c>
      <c r="F32" s="48">
        <v>0.036550925925925924</v>
      </c>
      <c r="G32" s="18">
        <f t="shared" si="0"/>
        <v>0.036550925925925924</v>
      </c>
      <c r="H32" s="17">
        <f t="shared" si="1"/>
        <v>9</v>
      </c>
      <c r="I32" s="22">
        <v>145</v>
      </c>
    </row>
    <row r="33" spans="1:9" ht="15" customHeight="1">
      <c r="A33" s="23">
        <v>106</v>
      </c>
      <c r="B33" s="24" t="s">
        <v>196</v>
      </c>
      <c r="C33" s="24" t="s">
        <v>165</v>
      </c>
      <c r="D33" s="25" t="s">
        <v>24</v>
      </c>
      <c r="E33" s="48">
        <v>0.0416550925925926</v>
      </c>
      <c r="F33" s="48">
        <v>0.04631944444444444</v>
      </c>
      <c r="G33" s="18">
        <f t="shared" si="0"/>
        <v>0.0416550925925926</v>
      </c>
      <c r="H33" s="17">
        <f t="shared" si="1"/>
        <v>25</v>
      </c>
      <c r="I33" s="22">
        <v>90</v>
      </c>
    </row>
    <row r="34" spans="1:9" ht="15" customHeight="1">
      <c r="A34" s="23">
        <v>108</v>
      </c>
      <c r="B34" s="24" t="s">
        <v>198</v>
      </c>
      <c r="C34" s="24" t="s">
        <v>199</v>
      </c>
      <c r="D34" s="25" t="s">
        <v>24</v>
      </c>
      <c r="E34" s="48">
        <v>0.04946759259259259</v>
      </c>
      <c r="F34" s="48" t="s">
        <v>270</v>
      </c>
      <c r="G34" s="18">
        <f t="shared" si="0"/>
        <v>0.04946759259259259</v>
      </c>
      <c r="H34" s="17">
        <f t="shared" si="1"/>
        <v>29</v>
      </c>
      <c r="I34" s="22">
        <v>82</v>
      </c>
    </row>
    <row r="35" spans="1:9" ht="15" customHeight="1">
      <c r="A35" s="23">
        <v>109</v>
      </c>
      <c r="B35" s="24" t="s">
        <v>153</v>
      </c>
      <c r="C35" s="24" t="s">
        <v>197</v>
      </c>
      <c r="D35" s="25" t="s">
        <v>24</v>
      </c>
      <c r="E35" s="48">
        <v>0.03505787037037037</v>
      </c>
      <c r="F35" s="48">
        <v>0.03568287037037037</v>
      </c>
      <c r="G35" s="18">
        <f t="shared" si="0"/>
        <v>0.03505787037037037</v>
      </c>
      <c r="H35" s="17">
        <f t="shared" si="1"/>
        <v>5</v>
      </c>
      <c r="I35" s="22">
        <v>166</v>
      </c>
    </row>
    <row r="36" spans="1:9" ht="15" customHeight="1">
      <c r="A36" s="23">
        <v>110</v>
      </c>
      <c r="B36" s="24" t="s">
        <v>68</v>
      </c>
      <c r="C36" s="24" t="s">
        <v>200</v>
      </c>
      <c r="D36" s="25" t="s">
        <v>24</v>
      </c>
      <c r="E36" s="48">
        <v>0.06369212962962963</v>
      </c>
      <c r="F36" s="48" t="s">
        <v>270</v>
      </c>
      <c r="G36" s="18">
        <f t="shared" si="0"/>
        <v>0.06369212962962963</v>
      </c>
      <c r="H36" s="17">
        <f t="shared" si="1"/>
        <v>40</v>
      </c>
      <c r="I36" s="22">
        <v>70</v>
      </c>
    </row>
    <row r="37" spans="1:9" ht="15" customHeight="1">
      <c r="A37" s="23">
        <v>116</v>
      </c>
      <c r="B37" s="24" t="s">
        <v>201</v>
      </c>
      <c r="C37" s="24" t="s">
        <v>156</v>
      </c>
      <c r="D37" s="25" t="s">
        <v>24</v>
      </c>
      <c r="E37" s="48">
        <v>0.05159722222222222</v>
      </c>
      <c r="F37" s="48">
        <v>0.04096064814814815</v>
      </c>
      <c r="G37" s="18">
        <f t="shared" si="0"/>
        <v>0.04096064814814815</v>
      </c>
      <c r="H37" s="17">
        <f t="shared" si="1"/>
        <v>23</v>
      </c>
      <c r="I37" s="22">
        <v>94</v>
      </c>
    </row>
    <row r="38" spans="1:9" ht="15" customHeight="1">
      <c r="A38" s="23">
        <v>130</v>
      </c>
      <c r="B38" s="24" t="s">
        <v>190</v>
      </c>
      <c r="C38" s="24" t="s">
        <v>191</v>
      </c>
      <c r="D38" s="25" t="s">
        <v>24</v>
      </c>
      <c r="E38" s="48">
        <v>0.034826388888888886</v>
      </c>
      <c r="F38" s="48">
        <v>0.03310185185185185</v>
      </c>
      <c r="G38" s="18">
        <f t="shared" si="0"/>
        <v>0.03310185185185185</v>
      </c>
      <c r="H38" s="17">
        <f t="shared" si="1"/>
        <v>2</v>
      </c>
      <c r="I38" s="22">
        <v>190</v>
      </c>
    </row>
    <row r="39" spans="1:9" ht="15" customHeight="1">
      <c r="A39" s="23">
        <v>131</v>
      </c>
      <c r="B39" s="24" t="s">
        <v>173</v>
      </c>
      <c r="C39" s="24" t="s">
        <v>174</v>
      </c>
      <c r="D39" s="25" t="s">
        <v>146</v>
      </c>
      <c r="E39" s="48">
        <v>0.0449074074074074</v>
      </c>
      <c r="F39" s="48">
        <v>0.03890046296296296</v>
      </c>
      <c r="G39" s="18">
        <f t="shared" si="0"/>
        <v>0.03890046296296296</v>
      </c>
      <c r="H39" s="17">
        <f t="shared" si="1"/>
        <v>17</v>
      </c>
      <c r="I39" s="22">
        <v>112</v>
      </c>
    </row>
    <row r="40" spans="1:9" ht="15" customHeight="1">
      <c r="A40" s="33">
        <v>300</v>
      </c>
      <c r="B40" s="34" t="s">
        <v>43</v>
      </c>
      <c r="C40" s="34" t="s">
        <v>172</v>
      </c>
      <c r="D40" s="35" t="s">
        <v>146</v>
      </c>
      <c r="E40" s="46">
        <v>0.03466435185185185</v>
      </c>
      <c r="F40" s="46">
        <v>0.035243055555555555</v>
      </c>
      <c r="G40" s="11">
        <f t="shared" si="0"/>
        <v>0.03466435185185185</v>
      </c>
      <c r="H40" s="10">
        <f t="shared" si="1"/>
        <v>3</v>
      </c>
      <c r="I40" s="22">
        <v>181</v>
      </c>
    </row>
    <row r="41" spans="1:9" ht="15" customHeight="1">
      <c r="A41" s="33">
        <v>308</v>
      </c>
      <c r="B41" s="34" t="s">
        <v>48</v>
      </c>
      <c r="C41" s="34" t="s">
        <v>175</v>
      </c>
      <c r="D41" s="35" t="s">
        <v>31</v>
      </c>
      <c r="E41" s="46">
        <v>0.040636574074074075</v>
      </c>
      <c r="F41" s="46">
        <v>0.0346875</v>
      </c>
      <c r="G41" s="11">
        <f t="shared" si="0"/>
        <v>0.0346875</v>
      </c>
      <c r="H41" s="10">
        <f t="shared" si="1"/>
        <v>4</v>
      </c>
      <c r="I41" s="22">
        <v>173</v>
      </c>
    </row>
    <row r="42" spans="1:9" ht="15" customHeight="1">
      <c r="A42" s="33">
        <v>313</v>
      </c>
      <c r="B42" s="34" t="s">
        <v>56</v>
      </c>
      <c r="C42" s="34" t="s">
        <v>180</v>
      </c>
      <c r="D42" s="35" t="s">
        <v>6</v>
      </c>
      <c r="E42" s="46">
        <v>0.056226851851851854</v>
      </c>
      <c r="F42" s="46">
        <v>0.08012731481481482</v>
      </c>
      <c r="G42" s="11">
        <f t="shared" si="0"/>
        <v>0.056226851851851854</v>
      </c>
      <c r="H42" s="10">
        <f t="shared" si="1"/>
        <v>35</v>
      </c>
      <c r="I42" s="22">
        <v>75</v>
      </c>
    </row>
    <row r="43" spans="1:9" ht="15" customHeight="1">
      <c r="A43" s="33">
        <v>314</v>
      </c>
      <c r="B43" s="34" t="s">
        <v>76</v>
      </c>
      <c r="C43" s="34" t="s">
        <v>182</v>
      </c>
      <c r="D43" s="35" t="s">
        <v>6</v>
      </c>
      <c r="E43" s="46">
        <v>0.07498842592592593</v>
      </c>
      <c r="F43" s="46">
        <v>0.08599537037037037</v>
      </c>
      <c r="G43" s="11">
        <f t="shared" si="0"/>
        <v>0.07498842592592593</v>
      </c>
      <c r="H43" s="10">
        <f t="shared" si="1"/>
        <v>41</v>
      </c>
      <c r="I43" s="22">
        <v>69</v>
      </c>
    </row>
    <row r="162" ht="15">
      <c r="I162" s="22">
        <v>0</v>
      </c>
    </row>
    <row r="163" ht="15">
      <c r="I163" s="22">
        <v>0</v>
      </c>
    </row>
    <row r="164" ht="15">
      <c r="I164" s="22">
        <v>0</v>
      </c>
    </row>
    <row r="165" ht="15">
      <c r="I165" s="22">
        <v>0</v>
      </c>
    </row>
    <row r="166" ht="15">
      <c r="I166" s="22">
        <v>0</v>
      </c>
    </row>
    <row r="167" ht="15">
      <c r="I167" s="22">
        <v>0</v>
      </c>
    </row>
    <row r="168" ht="15">
      <c r="I168" s="22">
        <v>0</v>
      </c>
    </row>
    <row r="169" ht="15">
      <c r="I169" s="22">
        <v>0</v>
      </c>
    </row>
  </sheetData>
  <sheetProtection password="DD19" sheet="1" formatCells="0"/>
  <autoFilter ref="A1:H43">
    <sortState ref="A2:H169">
      <sortCondition sortBy="value" ref="H2:H169"/>
    </sortState>
  </autoFilter>
  <printOptions/>
  <pageMargins left="0.7" right="0.7" top="0.75" bottom="0.75" header="0.3" footer="0.3"/>
  <pageSetup fitToHeight="1" fitToWidth="1" horizontalDpi="600" verticalDpi="600" orientation="landscape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view="pageLayout" workbookViewId="0" topLeftCell="A1">
      <selection activeCell="A1" sqref="A1"/>
    </sheetView>
  </sheetViews>
  <sheetFormatPr defaultColWidth="11.421875" defaultRowHeight="15"/>
  <cols>
    <col min="1" max="1" width="11.421875" style="22" customWidth="1"/>
    <col min="2" max="2" width="15.421875" style="22" customWidth="1"/>
    <col min="3" max="3" width="15.140625" style="22" customWidth="1"/>
    <col min="4" max="4" width="27.421875" style="22" customWidth="1"/>
    <col min="5" max="16384" width="11.421875" style="22" customWidth="1"/>
  </cols>
  <sheetData>
    <row r="1" spans="1:16" ht="15">
      <c r="A1" s="7" t="s">
        <v>0</v>
      </c>
      <c r="B1" s="7" t="s">
        <v>1</v>
      </c>
      <c r="C1" s="26" t="s">
        <v>2</v>
      </c>
      <c r="D1" s="26" t="s">
        <v>40</v>
      </c>
      <c r="E1" s="7" t="s">
        <v>137</v>
      </c>
      <c r="F1" s="7" t="s">
        <v>138</v>
      </c>
      <c r="G1" s="7" t="s">
        <v>139</v>
      </c>
      <c r="H1" s="7" t="s">
        <v>140</v>
      </c>
      <c r="I1" s="7" t="s">
        <v>141</v>
      </c>
      <c r="J1" s="7" t="s">
        <v>142</v>
      </c>
      <c r="K1" s="7" t="s">
        <v>143</v>
      </c>
      <c r="L1" s="7" t="s">
        <v>144</v>
      </c>
      <c r="M1" s="7" t="s">
        <v>304</v>
      </c>
      <c r="N1" s="7" t="s">
        <v>305</v>
      </c>
      <c r="O1" s="7" t="s">
        <v>38</v>
      </c>
      <c r="P1" s="7" t="s">
        <v>136</v>
      </c>
    </row>
    <row r="2" spans="1:17" s="56" customFormat="1" ht="15">
      <c r="A2" s="52">
        <v>2</v>
      </c>
      <c r="B2" s="53" t="s">
        <v>64</v>
      </c>
      <c r="C2" s="53" t="s">
        <v>65</v>
      </c>
      <c r="D2" s="54" t="s">
        <v>160</v>
      </c>
      <c r="E2" s="55"/>
      <c r="F2" s="55"/>
      <c r="G2" s="55"/>
      <c r="H2" s="55"/>
      <c r="I2" s="55"/>
      <c r="J2" s="55"/>
      <c r="K2" s="55"/>
      <c r="L2" s="55"/>
      <c r="M2" s="17">
        <f aca="true" t="shared" si="0" ref="M2:M33">E2+G2+I2+K2</f>
        <v>0</v>
      </c>
      <c r="N2" s="17">
        <f aca="true" t="shared" si="1" ref="N2:N33">F2+H2+J2+L2</f>
        <v>0</v>
      </c>
      <c r="O2" s="55">
        <f>RANK(M2,$M$2:$M$52,0)</f>
        <v>40</v>
      </c>
      <c r="P2" s="72">
        <v>0</v>
      </c>
      <c r="Q2" s="22"/>
    </row>
    <row r="3" spans="1:16" ht="15">
      <c r="A3" s="42">
        <v>4</v>
      </c>
      <c r="B3" s="17" t="s">
        <v>264</v>
      </c>
      <c r="C3" s="18" t="s">
        <v>265</v>
      </c>
      <c r="D3" s="18" t="s">
        <v>160</v>
      </c>
      <c r="E3" s="17">
        <v>13</v>
      </c>
      <c r="F3" s="17">
        <v>10</v>
      </c>
      <c r="G3" s="17">
        <v>26</v>
      </c>
      <c r="H3" s="17">
        <v>2</v>
      </c>
      <c r="I3" s="17">
        <v>31</v>
      </c>
      <c r="J3" s="17">
        <v>0</v>
      </c>
      <c r="K3" s="17">
        <v>26</v>
      </c>
      <c r="L3" s="17">
        <v>1</v>
      </c>
      <c r="M3" s="17">
        <f t="shared" si="0"/>
        <v>96</v>
      </c>
      <c r="N3" s="17">
        <f t="shared" si="1"/>
        <v>13</v>
      </c>
      <c r="O3" s="17">
        <f>RANK(M3,$M$2:$M$52,0)</f>
        <v>16</v>
      </c>
      <c r="P3" s="72">
        <v>116</v>
      </c>
    </row>
    <row r="4" spans="1:16" ht="15">
      <c r="A4" s="23">
        <v>13</v>
      </c>
      <c r="B4" s="24" t="s">
        <v>59</v>
      </c>
      <c r="C4" s="24" t="s">
        <v>203</v>
      </c>
      <c r="D4" s="25" t="s">
        <v>204</v>
      </c>
      <c r="E4" s="17">
        <v>3</v>
      </c>
      <c r="F4" s="17">
        <v>10</v>
      </c>
      <c r="G4" s="17">
        <v>0</v>
      </c>
      <c r="H4" s="17">
        <v>10</v>
      </c>
      <c r="I4" s="17">
        <v>8</v>
      </c>
      <c r="J4" s="17">
        <v>10</v>
      </c>
      <c r="K4" s="17">
        <v>0</v>
      </c>
      <c r="L4" s="17">
        <v>10</v>
      </c>
      <c r="M4" s="17">
        <f t="shared" si="0"/>
        <v>11</v>
      </c>
      <c r="N4" s="17">
        <f t="shared" si="1"/>
        <v>40</v>
      </c>
      <c r="O4" s="17">
        <f>RANK(M4,$M$2:$M$52,0)</f>
        <v>39</v>
      </c>
      <c r="P4" s="72">
        <v>62</v>
      </c>
    </row>
    <row r="5" spans="1:16" ht="15">
      <c r="A5" s="23">
        <v>33</v>
      </c>
      <c r="B5" s="24" t="s">
        <v>47</v>
      </c>
      <c r="C5" s="24" t="s">
        <v>156</v>
      </c>
      <c r="D5" s="25" t="s">
        <v>146</v>
      </c>
      <c r="E5" s="17">
        <v>31</v>
      </c>
      <c r="F5" s="17">
        <v>4</v>
      </c>
      <c r="G5" s="17">
        <v>23</v>
      </c>
      <c r="H5" s="17">
        <v>4</v>
      </c>
      <c r="I5" s="17">
        <v>31</v>
      </c>
      <c r="J5" s="17">
        <v>1</v>
      </c>
      <c r="K5" s="17">
        <v>13</v>
      </c>
      <c r="L5" s="17">
        <v>7</v>
      </c>
      <c r="M5" s="17">
        <f t="shared" si="0"/>
        <v>98</v>
      </c>
      <c r="N5" s="17">
        <f t="shared" si="1"/>
        <v>16</v>
      </c>
      <c r="O5" s="17">
        <f>RANK(M5,$M$2:$M$52,0)</f>
        <v>14</v>
      </c>
      <c r="P5" s="72">
        <v>124</v>
      </c>
    </row>
    <row r="6" spans="1:16" ht="15">
      <c r="A6" s="23">
        <v>34</v>
      </c>
      <c r="B6" s="24" t="s">
        <v>57</v>
      </c>
      <c r="C6" s="24" t="s">
        <v>171</v>
      </c>
      <c r="D6" s="25" t="s">
        <v>146</v>
      </c>
      <c r="E6" s="17">
        <v>11</v>
      </c>
      <c r="F6" s="17">
        <v>8</v>
      </c>
      <c r="G6" s="17">
        <v>28</v>
      </c>
      <c r="H6" s="17">
        <v>5</v>
      </c>
      <c r="I6" s="17">
        <v>31</v>
      </c>
      <c r="J6" s="17">
        <v>3</v>
      </c>
      <c r="K6" s="17">
        <v>13</v>
      </c>
      <c r="L6" s="17">
        <v>9</v>
      </c>
      <c r="M6" s="17">
        <f t="shared" si="0"/>
        <v>83</v>
      </c>
      <c r="N6" s="17">
        <f t="shared" si="1"/>
        <v>25</v>
      </c>
      <c r="O6" s="17">
        <v>21</v>
      </c>
      <c r="P6" s="72">
        <v>98</v>
      </c>
    </row>
    <row r="7" spans="1:16" ht="15">
      <c r="A7" s="23">
        <v>45</v>
      </c>
      <c r="B7" s="24" t="s">
        <v>42</v>
      </c>
      <c r="C7" s="24" t="s">
        <v>53</v>
      </c>
      <c r="D7" s="25" t="s">
        <v>255</v>
      </c>
      <c r="E7" s="17">
        <v>21</v>
      </c>
      <c r="F7" s="17">
        <v>2</v>
      </c>
      <c r="G7" s="17">
        <v>31</v>
      </c>
      <c r="H7" s="17">
        <v>3</v>
      </c>
      <c r="I7" s="17">
        <v>31</v>
      </c>
      <c r="J7" s="17">
        <v>0</v>
      </c>
      <c r="K7" s="17">
        <v>28</v>
      </c>
      <c r="L7" s="17">
        <v>1</v>
      </c>
      <c r="M7" s="17">
        <f t="shared" si="0"/>
        <v>111</v>
      </c>
      <c r="N7" s="17">
        <f t="shared" si="1"/>
        <v>6</v>
      </c>
      <c r="O7" s="17">
        <f aca="true" t="shared" si="2" ref="O7:O13">RANK(M7,$M$2:$M$52,0)</f>
        <v>7</v>
      </c>
      <c r="P7" s="72">
        <v>155</v>
      </c>
    </row>
    <row r="8" spans="1:16" ht="15">
      <c r="A8" s="23">
        <v>47</v>
      </c>
      <c r="B8" s="24" t="s">
        <v>51</v>
      </c>
      <c r="C8" s="24" t="s">
        <v>26</v>
      </c>
      <c r="D8" s="25" t="s">
        <v>255</v>
      </c>
      <c r="E8" s="17">
        <v>31</v>
      </c>
      <c r="F8" s="17">
        <v>0</v>
      </c>
      <c r="G8" s="17">
        <v>21</v>
      </c>
      <c r="H8" s="17">
        <v>3</v>
      </c>
      <c r="I8" s="17">
        <v>31</v>
      </c>
      <c r="J8" s="17">
        <v>0</v>
      </c>
      <c r="K8" s="17">
        <v>31</v>
      </c>
      <c r="L8" s="17">
        <v>3</v>
      </c>
      <c r="M8" s="17">
        <f t="shared" si="0"/>
        <v>114</v>
      </c>
      <c r="N8" s="17">
        <f t="shared" si="1"/>
        <v>6</v>
      </c>
      <c r="O8" s="17">
        <f t="shared" si="2"/>
        <v>6</v>
      </c>
      <c r="P8" s="72">
        <v>160</v>
      </c>
    </row>
    <row r="9" spans="1:16" ht="15">
      <c r="A9" s="42">
        <v>48</v>
      </c>
      <c r="B9" s="17" t="s">
        <v>287</v>
      </c>
      <c r="C9" s="18" t="s">
        <v>288</v>
      </c>
      <c r="D9" s="18" t="s">
        <v>255</v>
      </c>
      <c r="E9" s="17">
        <v>31</v>
      </c>
      <c r="F9" s="17">
        <v>0</v>
      </c>
      <c r="G9" s="17">
        <v>31</v>
      </c>
      <c r="H9" s="17">
        <v>1</v>
      </c>
      <c r="I9" s="17">
        <v>31</v>
      </c>
      <c r="J9" s="17">
        <v>0</v>
      </c>
      <c r="K9" s="17">
        <v>31</v>
      </c>
      <c r="L9" s="17">
        <v>0</v>
      </c>
      <c r="M9" s="17">
        <f t="shared" si="0"/>
        <v>124</v>
      </c>
      <c r="N9" s="17">
        <f t="shared" si="1"/>
        <v>1</v>
      </c>
      <c r="O9" s="17">
        <f t="shared" si="2"/>
        <v>1</v>
      </c>
      <c r="P9" s="72">
        <v>200</v>
      </c>
    </row>
    <row r="10" spans="1:16" ht="15">
      <c r="A10" s="23">
        <v>49</v>
      </c>
      <c r="B10" s="24" t="s">
        <v>58</v>
      </c>
      <c r="C10" s="24" t="s">
        <v>206</v>
      </c>
      <c r="D10" s="25" t="s">
        <v>255</v>
      </c>
      <c r="E10" s="17">
        <v>16</v>
      </c>
      <c r="F10" s="17">
        <v>7</v>
      </c>
      <c r="G10" s="17">
        <v>18</v>
      </c>
      <c r="H10" s="17">
        <v>3</v>
      </c>
      <c r="I10" s="17">
        <v>16</v>
      </c>
      <c r="J10" s="17">
        <v>10</v>
      </c>
      <c r="K10" s="17">
        <v>13</v>
      </c>
      <c r="L10" s="17">
        <v>10</v>
      </c>
      <c r="M10" s="17">
        <f t="shared" si="0"/>
        <v>63</v>
      </c>
      <c r="N10" s="17">
        <f t="shared" si="1"/>
        <v>30</v>
      </c>
      <c r="O10" s="17">
        <f t="shared" si="2"/>
        <v>28</v>
      </c>
      <c r="P10" s="72">
        <v>84</v>
      </c>
    </row>
    <row r="11" spans="1:16" ht="15">
      <c r="A11" s="23">
        <v>50</v>
      </c>
      <c r="B11" s="24" t="s">
        <v>66</v>
      </c>
      <c r="C11" s="24" t="s">
        <v>207</v>
      </c>
      <c r="D11" s="25" t="s">
        <v>255</v>
      </c>
      <c r="E11" s="17">
        <v>3</v>
      </c>
      <c r="F11" s="17">
        <v>10</v>
      </c>
      <c r="G11" s="17">
        <v>0</v>
      </c>
      <c r="H11" s="17">
        <v>10</v>
      </c>
      <c r="I11" s="17">
        <v>16</v>
      </c>
      <c r="J11" s="17">
        <v>7</v>
      </c>
      <c r="K11" s="17">
        <v>5</v>
      </c>
      <c r="L11" s="17">
        <v>10</v>
      </c>
      <c r="M11" s="17">
        <f t="shared" si="0"/>
        <v>24</v>
      </c>
      <c r="N11" s="17">
        <f t="shared" si="1"/>
        <v>37</v>
      </c>
      <c r="O11" s="17">
        <f t="shared" si="2"/>
        <v>38</v>
      </c>
      <c r="P11" s="72">
        <v>64</v>
      </c>
    </row>
    <row r="12" spans="1:17" s="56" customFormat="1" ht="15">
      <c r="A12" s="23">
        <v>51</v>
      </c>
      <c r="B12" s="24" t="s">
        <v>55</v>
      </c>
      <c r="C12" s="24" t="s">
        <v>205</v>
      </c>
      <c r="D12" s="25" t="s">
        <v>255</v>
      </c>
      <c r="E12" s="17">
        <v>8</v>
      </c>
      <c r="F12" s="17">
        <v>10</v>
      </c>
      <c r="G12" s="17">
        <v>8</v>
      </c>
      <c r="H12" s="17">
        <v>5</v>
      </c>
      <c r="I12" s="17">
        <v>21</v>
      </c>
      <c r="J12" s="17">
        <v>4</v>
      </c>
      <c r="K12" s="17">
        <v>3</v>
      </c>
      <c r="L12" s="17">
        <v>10</v>
      </c>
      <c r="M12" s="17">
        <f t="shared" si="0"/>
        <v>40</v>
      </c>
      <c r="N12" s="17">
        <f t="shared" si="1"/>
        <v>29</v>
      </c>
      <c r="O12" s="17">
        <f t="shared" si="2"/>
        <v>37</v>
      </c>
      <c r="P12" s="72">
        <v>66</v>
      </c>
      <c r="Q12" s="22"/>
    </row>
    <row r="13" spans="1:16" ht="15">
      <c r="A13" s="52">
        <v>58</v>
      </c>
      <c r="B13" s="53" t="s">
        <v>49</v>
      </c>
      <c r="C13" s="53" t="s">
        <v>50</v>
      </c>
      <c r="D13" s="54" t="s">
        <v>157</v>
      </c>
      <c r="E13" s="55"/>
      <c r="F13" s="55"/>
      <c r="G13" s="55"/>
      <c r="H13" s="55"/>
      <c r="I13" s="55"/>
      <c r="J13" s="55"/>
      <c r="K13" s="55"/>
      <c r="L13" s="55"/>
      <c r="M13" s="17">
        <f t="shared" si="0"/>
        <v>0</v>
      </c>
      <c r="N13" s="17">
        <f t="shared" si="1"/>
        <v>0</v>
      </c>
      <c r="O13" s="55">
        <f t="shared" si="2"/>
        <v>40</v>
      </c>
      <c r="P13" s="72">
        <v>0</v>
      </c>
    </row>
    <row r="14" spans="1:16" ht="15">
      <c r="A14" s="23">
        <v>62</v>
      </c>
      <c r="B14" s="24" t="s">
        <v>46</v>
      </c>
      <c r="C14" s="24" t="s">
        <v>176</v>
      </c>
      <c r="D14" s="25" t="s">
        <v>31</v>
      </c>
      <c r="E14" s="17">
        <v>31</v>
      </c>
      <c r="F14" s="17">
        <v>2</v>
      </c>
      <c r="G14" s="17">
        <v>16</v>
      </c>
      <c r="H14" s="17">
        <v>5</v>
      </c>
      <c r="I14" s="17">
        <v>31</v>
      </c>
      <c r="J14" s="17">
        <v>0</v>
      </c>
      <c r="K14" s="17">
        <v>23</v>
      </c>
      <c r="L14" s="17">
        <v>4</v>
      </c>
      <c r="M14" s="17">
        <f t="shared" si="0"/>
        <v>101</v>
      </c>
      <c r="N14" s="17">
        <f t="shared" si="1"/>
        <v>11</v>
      </c>
      <c r="O14" s="17">
        <v>13</v>
      </c>
      <c r="P14" s="72">
        <v>128</v>
      </c>
    </row>
    <row r="15" spans="1:16" ht="15">
      <c r="A15" s="23">
        <v>64</v>
      </c>
      <c r="B15" s="24" t="s">
        <v>41</v>
      </c>
      <c r="C15" s="24" t="s">
        <v>165</v>
      </c>
      <c r="D15" s="25" t="s">
        <v>31</v>
      </c>
      <c r="E15" s="17">
        <v>26</v>
      </c>
      <c r="F15" s="17">
        <v>1</v>
      </c>
      <c r="G15" s="17">
        <v>16</v>
      </c>
      <c r="H15" s="17">
        <v>2</v>
      </c>
      <c r="I15" s="17">
        <v>31</v>
      </c>
      <c r="J15" s="17">
        <v>0</v>
      </c>
      <c r="K15" s="17">
        <v>31</v>
      </c>
      <c r="L15" s="17">
        <v>0</v>
      </c>
      <c r="M15" s="17">
        <f t="shared" si="0"/>
        <v>104</v>
      </c>
      <c r="N15" s="17">
        <f t="shared" si="1"/>
        <v>3</v>
      </c>
      <c r="O15" s="17">
        <f>RANK(M15,$M$2:$M$52,0)</f>
        <v>10</v>
      </c>
      <c r="P15" s="72">
        <v>140</v>
      </c>
    </row>
    <row r="16" spans="1:16" ht="15">
      <c r="A16" s="23">
        <v>67</v>
      </c>
      <c r="B16" s="24" t="s">
        <v>168</v>
      </c>
      <c r="C16" s="24" t="s">
        <v>169</v>
      </c>
      <c r="D16" s="25" t="s">
        <v>170</v>
      </c>
      <c r="E16" s="17">
        <v>31</v>
      </c>
      <c r="F16" s="17">
        <v>1</v>
      </c>
      <c r="G16" s="17">
        <v>31</v>
      </c>
      <c r="H16" s="17">
        <v>5</v>
      </c>
      <c r="I16" s="17">
        <v>31</v>
      </c>
      <c r="J16" s="17">
        <v>1</v>
      </c>
      <c r="K16" s="17">
        <v>31</v>
      </c>
      <c r="L16" s="17">
        <v>5</v>
      </c>
      <c r="M16" s="17">
        <f t="shared" si="0"/>
        <v>124</v>
      </c>
      <c r="N16" s="17">
        <f t="shared" si="1"/>
        <v>12</v>
      </c>
      <c r="O16" s="17">
        <v>2</v>
      </c>
      <c r="P16" s="72">
        <v>190</v>
      </c>
    </row>
    <row r="17" spans="1:16" ht="15">
      <c r="A17" s="42">
        <v>68</v>
      </c>
      <c r="B17" s="17" t="s">
        <v>289</v>
      </c>
      <c r="C17" s="18" t="s">
        <v>290</v>
      </c>
      <c r="D17" s="18" t="s">
        <v>256</v>
      </c>
      <c r="E17" s="17">
        <v>18</v>
      </c>
      <c r="F17" s="17">
        <v>5</v>
      </c>
      <c r="G17" s="17">
        <v>5</v>
      </c>
      <c r="H17" s="17">
        <v>10</v>
      </c>
      <c r="I17" s="17">
        <v>16</v>
      </c>
      <c r="J17" s="17">
        <v>9</v>
      </c>
      <c r="K17" s="17">
        <v>18</v>
      </c>
      <c r="L17" s="17">
        <v>1</v>
      </c>
      <c r="M17" s="17">
        <f t="shared" si="0"/>
        <v>57</v>
      </c>
      <c r="N17" s="17">
        <f t="shared" si="1"/>
        <v>25</v>
      </c>
      <c r="O17" s="17">
        <v>32</v>
      </c>
      <c r="P17" s="72">
        <v>76</v>
      </c>
    </row>
    <row r="18" spans="1:16" ht="15">
      <c r="A18" s="23">
        <v>70</v>
      </c>
      <c r="B18" s="24" t="s">
        <v>130</v>
      </c>
      <c r="C18" s="24" t="s">
        <v>202</v>
      </c>
      <c r="D18" s="25" t="s">
        <v>256</v>
      </c>
      <c r="E18" s="17">
        <v>16</v>
      </c>
      <c r="F18" s="17">
        <v>6</v>
      </c>
      <c r="G18" s="17">
        <v>26</v>
      </c>
      <c r="H18" s="17">
        <v>0</v>
      </c>
      <c r="I18" s="17">
        <v>21</v>
      </c>
      <c r="J18" s="17">
        <v>7</v>
      </c>
      <c r="K18" s="17">
        <v>15</v>
      </c>
      <c r="L18" s="17">
        <v>10</v>
      </c>
      <c r="M18" s="17">
        <f t="shared" si="0"/>
        <v>78</v>
      </c>
      <c r="N18" s="17">
        <f t="shared" si="1"/>
        <v>23</v>
      </c>
      <c r="O18" s="17">
        <f aca="true" t="shared" si="3" ref="O18:O26">RANK(M18,$M$2:$M$52,0)</f>
        <v>23</v>
      </c>
      <c r="P18" s="72">
        <v>94</v>
      </c>
    </row>
    <row r="19" spans="1:16" ht="15">
      <c r="A19" s="23">
        <v>72</v>
      </c>
      <c r="B19" s="24" t="s">
        <v>69</v>
      </c>
      <c r="C19" s="24" t="s">
        <v>73</v>
      </c>
      <c r="D19" s="25" t="s">
        <v>256</v>
      </c>
      <c r="E19" s="17">
        <v>28</v>
      </c>
      <c r="F19" s="17">
        <v>10</v>
      </c>
      <c r="G19" s="17">
        <v>16</v>
      </c>
      <c r="H19" s="17">
        <v>3</v>
      </c>
      <c r="I19" s="17">
        <v>31</v>
      </c>
      <c r="J19" s="17">
        <v>1</v>
      </c>
      <c r="K19" s="17">
        <v>31</v>
      </c>
      <c r="L19" s="17">
        <v>2</v>
      </c>
      <c r="M19" s="17">
        <f t="shared" si="0"/>
        <v>106</v>
      </c>
      <c r="N19" s="17">
        <f t="shared" si="1"/>
        <v>16</v>
      </c>
      <c r="O19" s="17">
        <f t="shared" si="3"/>
        <v>9</v>
      </c>
      <c r="P19" s="72">
        <v>145</v>
      </c>
    </row>
    <row r="20" spans="1:16" ht="15">
      <c r="A20" s="23">
        <v>78</v>
      </c>
      <c r="B20" s="24" t="s">
        <v>62</v>
      </c>
      <c r="C20" s="24" t="s">
        <v>187</v>
      </c>
      <c r="D20" s="25" t="s">
        <v>60</v>
      </c>
      <c r="E20" s="17">
        <v>8</v>
      </c>
      <c r="F20" s="17">
        <v>10</v>
      </c>
      <c r="G20" s="17">
        <v>16</v>
      </c>
      <c r="H20" s="17">
        <v>6</v>
      </c>
      <c r="I20" s="17">
        <v>21</v>
      </c>
      <c r="J20" s="17">
        <v>2</v>
      </c>
      <c r="K20" s="17">
        <v>15</v>
      </c>
      <c r="L20" s="17">
        <v>10</v>
      </c>
      <c r="M20" s="17">
        <f t="shared" si="0"/>
        <v>60</v>
      </c>
      <c r="N20" s="17">
        <f t="shared" si="1"/>
        <v>28</v>
      </c>
      <c r="O20" s="17">
        <f t="shared" si="3"/>
        <v>29</v>
      </c>
      <c r="P20" s="72">
        <v>82</v>
      </c>
    </row>
    <row r="21" spans="1:16" ht="15">
      <c r="A21" s="23">
        <v>79</v>
      </c>
      <c r="B21" s="24" t="s">
        <v>61</v>
      </c>
      <c r="C21" s="24" t="s">
        <v>188</v>
      </c>
      <c r="D21" s="25" t="s">
        <v>60</v>
      </c>
      <c r="E21" s="17">
        <v>18</v>
      </c>
      <c r="F21" s="17">
        <v>10</v>
      </c>
      <c r="G21" s="17">
        <v>11</v>
      </c>
      <c r="H21" s="17">
        <v>6</v>
      </c>
      <c r="I21" s="17">
        <v>16</v>
      </c>
      <c r="J21" s="17">
        <v>4</v>
      </c>
      <c r="K21" s="17">
        <v>13</v>
      </c>
      <c r="L21" s="17">
        <v>10</v>
      </c>
      <c r="M21" s="17">
        <f t="shared" si="0"/>
        <v>58</v>
      </c>
      <c r="N21" s="17">
        <f t="shared" si="1"/>
        <v>30</v>
      </c>
      <c r="O21" s="17">
        <f t="shared" si="3"/>
        <v>30</v>
      </c>
      <c r="P21" s="72">
        <v>80</v>
      </c>
    </row>
    <row r="22" spans="1:16" ht="15">
      <c r="A22" s="23">
        <v>80</v>
      </c>
      <c r="B22" s="24" t="s">
        <v>44</v>
      </c>
      <c r="C22" s="24" t="s">
        <v>189</v>
      </c>
      <c r="D22" s="25" t="s">
        <v>60</v>
      </c>
      <c r="E22" s="17">
        <v>13</v>
      </c>
      <c r="F22" s="17">
        <v>10</v>
      </c>
      <c r="G22" s="17">
        <v>5</v>
      </c>
      <c r="H22" s="17">
        <v>10</v>
      </c>
      <c r="I22" s="17">
        <v>21</v>
      </c>
      <c r="J22" s="17">
        <v>2</v>
      </c>
      <c r="K22" s="17">
        <v>10</v>
      </c>
      <c r="L22" s="17">
        <v>10</v>
      </c>
      <c r="M22" s="17">
        <f t="shared" si="0"/>
        <v>49</v>
      </c>
      <c r="N22" s="17">
        <f t="shared" si="1"/>
        <v>32</v>
      </c>
      <c r="O22" s="17">
        <f t="shared" si="3"/>
        <v>34</v>
      </c>
      <c r="P22" s="72">
        <v>72</v>
      </c>
    </row>
    <row r="23" spans="1:16" ht="15">
      <c r="A23" s="23">
        <v>84</v>
      </c>
      <c r="B23" s="24" t="s">
        <v>54</v>
      </c>
      <c r="C23" s="24" t="s">
        <v>177</v>
      </c>
      <c r="D23" s="25" t="s">
        <v>6</v>
      </c>
      <c r="E23" s="17">
        <v>18</v>
      </c>
      <c r="F23" s="17">
        <v>0</v>
      </c>
      <c r="G23" s="17">
        <v>21</v>
      </c>
      <c r="H23" s="17">
        <v>4</v>
      </c>
      <c r="I23" s="17">
        <v>31</v>
      </c>
      <c r="J23" s="17">
        <v>0</v>
      </c>
      <c r="K23" s="17">
        <v>31</v>
      </c>
      <c r="L23" s="17">
        <v>1</v>
      </c>
      <c r="M23" s="17">
        <f t="shared" si="0"/>
        <v>101</v>
      </c>
      <c r="N23" s="17">
        <f t="shared" si="1"/>
        <v>5</v>
      </c>
      <c r="O23" s="17">
        <f t="shared" si="3"/>
        <v>12</v>
      </c>
      <c r="P23" s="72">
        <v>132</v>
      </c>
    </row>
    <row r="24" spans="1:16" ht="15">
      <c r="A24" s="23">
        <v>85</v>
      </c>
      <c r="B24" s="24" t="s">
        <v>45</v>
      </c>
      <c r="C24" s="24" t="s">
        <v>178</v>
      </c>
      <c r="D24" s="25" t="s">
        <v>6</v>
      </c>
      <c r="E24" s="17">
        <v>31</v>
      </c>
      <c r="F24" s="17">
        <v>0</v>
      </c>
      <c r="G24" s="17">
        <v>23</v>
      </c>
      <c r="H24" s="17">
        <v>6</v>
      </c>
      <c r="I24" s="17">
        <v>31</v>
      </c>
      <c r="J24" s="17">
        <v>1</v>
      </c>
      <c r="K24" s="17">
        <v>31</v>
      </c>
      <c r="L24" s="17">
        <v>2</v>
      </c>
      <c r="M24" s="17">
        <f t="shared" si="0"/>
        <v>116</v>
      </c>
      <c r="N24" s="17">
        <f t="shared" si="1"/>
        <v>9</v>
      </c>
      <c r="O24" s="17">
        <f t="shared" si="3"/>
        <v>5</v>
      </c>
      <c r="P24" s="72">
        <v>166</v>
      </c>
    </row>
    <row r="25" spans="1:16" ht="15">
      <c r="A25" s="42">
        <v>86</v>
      </c>
      <c r="B25" s="17" t="s">
        <v>266</v>
      </c>
      <c r="C25" s="18" t="s">
        <v>267</v>
      </c>
      <c r="D25" s="18" t="s">
        <v>6</v>
      </c>
      <c r="E25" s="17">
        <v>15</v>
      </c>
      <c r="F25" s="17">
        <v>7</v>
      </c>
      <c r="G25" s="17">
        <v>13</v>
      </c>
      <c r="H25" s="17">
        <v>8</v>
      </c>
      <c r="I25" s="17">
        <v>16</v>
      </c>
      <c r="J25" s="17">
        <v>3</v>
      </c>
      <c r="K25" s="17">
        <v>13</v>
      </c>
      <c r="L25" s="17">
        <v>5</v>
      </c>
      <c r="M25" s="17">
        <f t="shared" si="0"/>
        <v>57</v>
      </c>
      <c r="N25" s="17">
        <f t="shared" si="1"/>
        <v>23</v>
      </c>
      <c r="O25" s="17">
        <f t="shared" si="3"/>
        <v>31</v>
      </c>
      <c r="P25" s="72">
        <v>78</v>
      </c>
    </row>
    <row r="26" spans="1:16" ht="15">
      <c r="A26" s="23">
        <v>87</v>
      </c>
      <c r="B26" s="24" t="s">
        <v>52</v>
      </c>
      <c r="C26" s="24" t="s">
        <v>179</v>
      </c>
      <c r="D26" s="25" t="s">
        <v>6</v>
      </c>
      <c r="E26" s="17">
        <v>8</v>
      </c>
      <c r="F26" s="17">
        <v>2</v>
      </c>
      <c r="G26" s="17">
        <v>15</v>
      </c>
      <c r="H26" s="17">
        <v>9</v>
      </c>
      <c r="I26" s="17">
        <v>26</v>
      </c>
      <c r="J26" s="17">
        <v>4</v>
      </c>
      <c r="K26" s="17">
        <v>26</v>
      </c>
      <c r="L26" s="17">
        <v>1</v>
      </c>
      <c r="M26" s="17">
        <f t="shared" si="0"/>
        <v>75</v>
      </c>
      <c r="N26" s="17">
        <f t="shared" si="1"/>
        <v>16</v>
      </c>
      <c r="O26" s="17">
        <f t="shared" si="3"/>
        <v>25</v>
      </c>
      <c r="P26" s="72">
        <v>90</v>
      </c>
    </row>
    <row r="27" spans="1:16" ht="15">
      <c r="A27" s="23">
        <v>88</v>
      </c>
      <c r="B27" s="24" t="s">
        <v>56</v>
      </c>
      <c r="C27" s="24" t="s">
        <v>181</v>
      </c>
      <c r="D27" s="25" t="s">
        <v>6</v>
      </c>
      <c r="E27" s="17">
        <v>21</v>
      </c>
      <c r="F27" s="17">
        <v>4</v>
      </c>
      <c r="G27" s="17">
        <v>23</v>
      </c>
      <c r="H27" s="17">
        <v>3</v>
      </c>
      <c r="I27" s="17">
        <v>26</v>
      </c>
      <c r="J27" s="17">
        <v>5</v>
      </c>
      <c r="K27" s="17">
        <v>28</v>
      </c>
      <c r="L27" s="17">
        <v>5</v>
      </c>
      <c r="M27" s="17">
        <f t="shared" si="0"/>
        <v>98</v>
      </c>
      <c r="N27" s="17">
        <f t="shared" si="1"/>
        <v>17</v>
      </c>
      <c r="O27" s="17">
        <v>15</v>
      </c>
      <c r="P27" s="72">
        <v>120</v>
      </c>
    </row>
    <row r="28" spans="1:16" ht="15">
      <c r="A28" s="23">
        <v>89</v>
      </c>
      <c r="B28" s="24" t="s">
        <v>63</v>
      </c>
      <c r="C28" s="24" t="s">
        <v>183</v>
      </c>
      <c r="D28" s="25" t="s">
        <v>6</v>
      </c>
      <c r="E28" s="17">
        <v>16</v>
      </c>
      <c r="F28" s="17">
        <v>7</v>
      </c>
      <c r="G28" s="17">
        <v>11</v>
      </c>
      <c r="H28" s="17">
        <v>4</v>
      </c>
      <c r="I28" s="17">
        <v>21</v>
      </c>
      <c r="J28" s="17">
        <v>6</v>
      </c>
      <c r="K28" s="17">
        <v>18</v>
      </c>
      <c r="L28" s="17">
        <v>6</v>
      </c>
      <c r="M28" s="17">
        <f t="shared" si="0"/>
        <v>66</v>
      </c>
      <c r="N28" s="17">
        <f t="shared" si="1"/>
        <v>23</v>
      </c>
      <c r="O28" s="17">
        <f>RANK(M28,$M$2:$M$52,0)</f>
        <v>27</v>
      </c>
      <c r="P28" s="72">
        <v>86</v>
      </c>
    </row>
    <row r="29" spans="1:16" ht="15">
      <c r="A29" s="23">
        <v>90</v>
      </c>
      <c r="B29" s="24" t="s">
        <v>63</v>
      </c>
      <c r="C29" s="24" t="s">
        <v>184</v>
      </c>
      <c r="D29" s="25" t="s">
        <v>6</v>
      </c>
      <c r="E29" s="17">
        <v>16</v>
      </c>
      <c r="F29" s="17">
        <v>2</v>
      </c>
      <c r="G29" s="17">
        <v>26</v>
      </c>
      <c r="H29" s="17">
        <v>2</v>
      </c>
      <c r="I29" s="17">
        <v>21</v>
      </c>
      <c r="J29" s="17">
        <v>5</v>
      </c>
      <c r="K29" s="17">
        <v>8</v>
      </c>
      <c r="L29" s="17">
        <v>10</v>
      </c>
      <c r="M29" s="17">
        <f t="shared" si="0"/>
        <v>71</v>
      </c>
      <c r="N29" s="17">
        <f t="shared" si="1"/>
        <v>19</v>
      </c>
      <c r="O29" s="17">
        <f>RANK(M29,$M$2:$M$52,0)</f>
        <v>26</v>
      </c>
      <c r="P29" s="72">
        <v>88</v>
      </c>
    </row>
    <row r="30" spans="1:16" ht="15">
      <c r="A30" s="23">
        <v>91</v>
      </c>
      <c r="B30" s="24" t="s">
        <v>67</v>
      </c>
      <c r="C30" s="24" t="s">
        <v>185</v>
      </c>
      <c r="D30" s="25" t="s">
        <v>6</v>
      </c>
      <c r="E30" s="17">
        <v>16</v>
      </c>
      <c r="F30" s="17">
        <v>6</v>
      </c>
      <c r="G30" s="17">
        <v>0</v>
      </c>
      <c r="H30" s="17">
        <v>10</v>
      </c>
      <c r="I30" s="17">
        <v>8</v>
      </c>
      <c r="J30" s="17">
        <v>6</v>
      </c>
      <c r="K30" s="17">
        <v>20</v>
      </c>
      <c r="L30" s="17">
        <v>7</v>
      </c>
      <c r="M30" s="17">
        <f t="shared" si="0"/>
        <v>44</v>
      </c>
      <c r="N30" s="17">
        <f t="shared" si="1"/>
        <v>29</v>
      </c>
      <c r="O30" s="17">
        <f>RANK(M30,$M$2:$M$52,0)</f>
        <v>36</v>
      </c>
      <c r="P30" s="72">
        <v>68</v>
      </c>
    </row>
    <row r="31" spans="1:16" ht="15">
      <c r="A31" s="23">
        <v>92</v>
      </c>
      <c r="B31" s="24" t="s">
        <v>44</v>
      </c>
      <c r="C31" s="24" t="s">
        <v>186</v>
      </c>
      <c r="D31" s="25" t="s">
        <v>6</v>
      </c>
      <c r="E31" s="17">
        <v>31</v>
      </c>
      <c r="F31" s="17">
        <v>1</v>
      </c>
      <c r="G31" s="17">
        <v>31</v>
      </c>
      <c r="H31" s="17">
        <v>0</v>
      </c>
      <c r="I31" s="17">
        <v>31</v>
      </c>
      <c r="J31" s="17">
        <v>0</v>
      </c>
      <c r="K31" s="17">
        <v>28</v>
      </c>
      <c r="L31" s="17">
        <v>1</v>
      </c>
      <c r="M31" s="17">
        <f t="shared" si="0"/>
        <v>121</v>
      </c>
      <c r="N31" s="17">
        <f t="shared" si="1"/>
        <v>2</v>
      </c>
      <c r="O31" s="17">
        <f>RANK(M31,$M$2:$M$52,0)</f>
        <v>3</v>
      </c>
      <c r="P31" s="72">
        <v>181</v>
      </c>
    </row>
    <row r="32" spans="1:16" ht="15">
      <c r="A32" s="23">
        <v>103</v>
      </c>
      <c r="B32" s="24" t="s">
        <v>192</v>
      </c>
      <c r="C32" s="24" t="s">
        <v>177</v>
      </c>
      <c r="D32" s="25" t="s">
        <v>24</v>
      </c>
      <c r="E32" s="17">
        <v>3</v>
      </c>
      <c r="F32" s="17">
        <v>10</v>
      </c>
      <c r="G32" s="17">
        <v>8</v>
      </c>
      <c r="H32" s="17">
        <v>6</v>
      </c>
      <c r="I32" s="17">
        <v>13</v>
      </c>
      <c r="J32" s="17">
        <v>10</v>
      </c>
      <c r="K32" s="17">
        <v>23</v>
      </c>
      <c r="L32" s="17">
        <v>9</v>
      </c>
      <c r="M32" s="17">
        <f t="shared" si="0"/>
        <v>47</v>
      </c>
      <c r="N32" s="17">
        <f t="shared" si="1"/>
        <v>35</v>
      </c>
      <c r="O32" s="17">
        <f>RANK(M32,$M$2:$M$52,0)</f>
        <v>35</v>
      </c>
      <c r="P32" s="72">
        <v>70</v>
      </c>
    </row>
    <row r="33" spans="1:16" ht="15">
      <c r="A33" s="23">
        <v>104</v>
      </c>
      <c r="B33" s="24" t="s">
        <v>124</v>
      </c>
      <c r="C33" s="24" t="s">
        <v>193</v>
      </c>
      <c r="D33" s="25" t="s">
        <v>24</v>
      </c>
      <c r="E33" s="17">
        <v>13</v>
      </c>
      <c r="F33" s="17">
        <v>10</v>
      </c>
      <c r="G33" s="17">
        <v>18</v>
      </c>
      <c r="H33" s="17">
        <v>10</v>
      </c>
      <c r="I33" s="17">
        <v>31</v>
      </c>
      <c r="J33" s="17">
        <v>1</v>
      </c>
      <c r="K33" s="17">
        <v>21</v>
      </c>
      <c r="L33" s="17">
        <v>5</v>
      </c>
      <c r="M33" s="17">
        <f t="shared" si="0"/>
        <v>83</v>
      </c>
      <c r="N33" s="17">
        <f t="shared" si="1"/>
        <v>26</v>
      </c>
      <c r="O33" s="17">
        <v>22</v>
      </c>
      <c r="P33" s="72">
        <v>96</v>
      </c>
    </row>
    <row r="34" spans="1:16" ht="15">
      <c r="A34" s="23">
        <v>105</v>
      </c>
      <c r="B34" s="24" t="s">
        <v>194</v>
      </c>
      <c r="C34" s="24" t="s">
        <v>195</v>
      </c>
      <c r="D34" s="25" t="s">
        <v>24</v>
      </c>
      <c r="E34" s="17">
        <v>21</v>
      </c>
      <c r="F34" s="17">
        <v>0</v>
      </c>
      <c r="G34" s="17">
        <v>21</v>
      </c>
      <c r="H34" s="17">
        <v>3</v>
      </c>
      <c r="I34" s="17">
        <v>31</v>
      </c>
      <c r="J34" s="17">
        <v>2</v>
      </c>
      <c r="K34" s="17">
        <v>31</v>
      </c>
      <c r="L34" s="17">
        <v>0</v>
      </c>
      <c r="M34" s="17">
        <f aca="true" t="shared" si="4" ref="M34:M52">E34+G34+I34+K34</f>
        <v>104</v>
      </c>
      <c r="N34" s="17">
        <f aca="true" t="shared" si="5" ref="N34:N52">F34+H34+J34+L34</f>
        <v>5</v>
      </c>
      <c r="O34" s="17">
        <v>11</v>
      </c>
      <c r="P34" s="72">
        <v>136</v>
      </c>
    </row>
    <row r="35" spans="1:16" ht="15">
      <c r="A35" s="23">
        <v>106</v>
      </c>
      <c r="B35" s="24" t="s">
        <v>196</v>
      </c>
      <c r="C35" s="24" t="s">
        <v>165</v>
      </c>
      <c r="D35" s="25" t="s">
        <v>24</v>
      </c>
      <c r="E35" s="17">
        <v>21</v>
      </c>
      <c r="F35" s="17">
        <v>3</v>
      </c>
      <c r="G35" s="17">
        <v>10</v>
      </c>
      <c r="H35" s="17">
        <v>10</v>
      </c>
      <c r="I35" s="17">
        <v>21</v>
      </c>
      <c r="J35" s="17">
        <v>1</v>
      </c>
      <c r="K35" s="17">
        <v>31</v>
      </c>
      <c r="L35" s="17">
        <v>3</v>
      </c>
      <c r="M35" s="17">
        <f t="shared" si="4"/>
        <v>83</v>
      </c>
      <c r="N35" s="17">
        <f t="shared" si="5"/>
        <v>17</v>
      </c>
      <c r="O35" s="17">
        <f>RANK(M35,$M$2:$M$52,0)</f>
        <v>19</v>
      </c>
      <c r="P35" s="72">
        <v>104</v>
      </c>
    </row>
    <row r="36" spans="1:17" s="56" customFormat="1" ht="15">
      <c r="A36" s="23">
        <v>108</v>
      </c>
      <c r="B36" s="24" t="s">
        <v>198</v>
      </c>
      <c r="C36" s="24" t="s">
        <v>199</v>
      </c>
      <c r="D36" s="25" t="s">
        <v>24</v>
      </c>
      <c r="E36" s="17">
        <v>18</v>
      </c>
      <c r="F36" s="17">
        <v>3</v>
      </c>
      <c r="G36" s="17">
        <v>31</v>
      </c>
      <c r="H36" s="17">
        <v>7</v>
      </c>
      <c r="I36" s="17">
        <v>16</v>
      </c>
      <c r="J36" s="17">
        <v>6</v>
      </c>
      <c r="K36" s="17">
        <v>13</v>
      </c>
      <c r="L36" s="17">
        <v>10</v>
      </c>
      <c r="M36" s="17">
        <f t="shared" si="4"/>
        <v>78</v>
      </c>
      <c r="N36" s="17">
        <f t="shared" si="5"/>
        <v>26</v>
      </c>
      <c r="O36" s="17">
        <v>24</v>
      </c>
      <c r="P36" s="72">
        <v>92</v>
      </c>
      <c r="Q36" s="22"/>
    </row>
    <row r="37" spans="1:16" ht="15">
      <c r="A37" s="23">
        <v>109</v>
      </c>
      <c r="B37" s="24" t="s">
        <v>153</v>
      </c>
      <c r="C37" s="24" t="s">
        <v>197</v>
      </c>
      <c r="D37" s="25" t="s">
        <v>24</v>
      </c>
      <c r="E37" s="17">
        <v>31</v>
      </c>
      <c r="F37" s="17">
        <v>6</v>
      </c>
      <c r="G37" s="17">
        <v>13</v>
      </c>
      <c r="H37" s="17">
        <v>10</v>
      </c>
      <c r="I37" s="17">
        <v>31</v>
      </c>
      <c r="J37" s="17">
        <v>1</v>
      </c>
      <c r="K37" s="17">
        <v>8</v>
      </c>
      <c r="L37" s="17">
        <v>6</v>
      </c>
      <c r="M37" s="17">
        <f t="shared" si="4"/>
        <v>83</v>
      </c>
      <c r="N37" s="17">
        <f t="shared" si="5"/>
        <v>23</v>
      </c>
      <c r="O37" s="17">
        <v>20</v>
      </c>
      <c r="P37" s="72">
        <v>100</v>
      </c>
    </row>
    <row r="38" spans="1:16" ht="15">
      <c r="A38" s="52">
        <v>110</v>
      </c>
      <c r="B38" s="53" t="s">
        <v>68</v>
      </c>
      <c r="C38" s="53" t="s">
        <v>200</v>
      </c>
      <c r="D38" s="54" t="s">
        <v>24</v>
      </c>
      <c r="E38" s="55"/>
      <c r="F38" s="55"/>
      <c r="G38" s="55"/>
      <c r="H38" s="55"/>
      <c r="I38" s="55"/>
      <c r="J38" s="55"/>
      <c r="K38" s="55"/>
      <c r="L38" s="55"/>
      <c r="M38" s="17">
        <f t="shared" si="4"/>
        <v>0</v>
      </c>
      <c r="N38" s="17">
        <f t="shared" si="5"/>
        <v>0</v>
      </c>
      <c r="O38" s="55">
        <f>RANK(M38,$M$2:$M$52,0)</f>
        <v>40</v>
      </c>
      <c r="P38" s="72">
        <v>0</v>
      </c>
    </row>
    <row r="39" spans="1:17" s="56" customFormat="1" ht="15">
      <c r="A39" s="23">
        <v>116</v>
      </c>
      <c r="B39" s="24" t="s">
        <v>201</v>
      </c>
      <c r="C39" s="24" t="s">
        <v>156</v>
      </c>
      <c r="D39" s="25" t="s">
        <v>24</v>
      </c>
      <c r="E39" s="17">
        <v>31</v>
      </c>
      <c r="F39" s="17">
        <v>5</v>
      </c>
      <c r="G39" s="17">
        <v>3</v>
      </c>
      <c r="H39" s="17">
        <v>10</v>
      </c>
      <c r="I39" s="17">
        <v>26</v>
      </c>
      <c r="J39" s="17">
        <v>2</v>
      </c>
      <c r="K39" s="17">
        <v>31</v>
      </c>
      <c r="L39" s="17">
        <v>3</v>
      </c>
      <c r="M39" s="17">
        <f t="shared" si="4"/>
        <v>91</v>
      </c>
      <c r="N39" s="17">
        <f t="shared" si="5"/>
        <v>20</v>
      </c>
      <c r="O39" s="17">
        <f>RANK(M39,$M$2:$M$52,0)</f>
        <v>17</v>
      </c>
      <c r="P39" s="72">
        <v>112</v>
      </c>
      <c r="Q39" s="22"/>
    </row>
    <row r="40" spans="1:16" ht="15">
      <c r="A40" s="23">
        <v>130</v>
      </c>
      <c r="B40" s="24" t="s">
        <v>190</v>
      </c>
      <c r="C40" s="24" t="s">
        <v>191</v>
      </c>
      <c r="D40" s="25" t="s">
        <v>24</v>
      </c>
      <c r="E40" s="17">
        <v>13</v>
      </c>
      <c r="F40" s="17">
        <v>10</v>
      </c>
      <c r="G40" s="17">
        <v>18</v>
      </c>
      <c r="H40" s="17">
        <v>10</v>
      </c>
      <c r="I40" s="17">
        <v>31</v>
      </c>
      <c r="J40" s="17">
        <v>3</v>
      </c>
      <c r="K40" s="17">
        <v>28</v>
      </c>
      <c r="L40" s="17">
        <v>7</v>
      </c>
      <c r="M40" s="17">
        <f t="shared" si="4"/>
        <v>90</v>
      </c>
      <c r="N40" s="17">
        <f t="shared" si="5"/>
        <v>30</v>
      </c>
      <c r="O40" s="17">
        <f>RANK(M40,$M$2:$M$52,0)</f>
        <v>18</v>
      </c>
      <c r="P40" s="72">
        <v>108</v>
      </c>
    </row>
    <row r="41" spans="1:16" ht="15">
      <c r="A41" s="52">
        <v>131</v>
      </c>
      <c r="B41" s="53" t="s">
        <v>173</v>
      </c>
      <c r="C41" s="53" t="s">
        <v>174</v>
      </c>
      <c r="D41" s="54" t="s">
        <v>146</v>
      </c>
      <c r="E41" s="55"/>
      <c r="F41" s="55"/>
      <c r="G41" s="55"/>
      <c r="H41" s="55"/>
      <c r="I41" s="55"/>
      <c r="J41" s="55"/>
      <c r="K41" s="55"/>
      <c r="L41" s="55"/>
      <c r="M41" s="17">
        <f t="shared" si="4"/>
        <v>0</v>
      </c>
      <c r="N41" s="17">
        <f t="shared" si="5"/>
        <v>0</v>
      </c>
      <c r="O41" s="55">
        <f>RANK(M41,$M$2:$M$52,0)</f>
        <v>40</v>
      </c>
      <c r="P41" s="72">
        <v>0</v>
      </c>
    </row>
    <row r="42" spans="1:16" ht="15">
      <c r="A42" s="33">
        <v>300</v>
      </c>
      <c r="B42" s="34" t="s">
        <v>43</v>
      </c>
      <c r="C42" s="34" t="s">
        <v>172</v>
      </c>
      <c r="D42" s="35" t="s">
        <v>146</v>
      </c>
      <c r="E42" s="10">
        <v>21</v>
      </c>
      <c r="F42" s="10">
        <v>5</v>
      </c>
      <c r="G42" s="10">
        <v>28</v>
      </c>
      <c r="H42" s="10">
        <v>5</v>
      </c>
      <c r="I42" s="10">
        <v>31</v>
      </c>
      <c r="J42" s="10">
        <v>1</v>
      </c>
      <c r="K42" s="10">
        <v>31</v>
      </c>
      <c r="L42" s="10">
        <v>2</v>
      </c>
      <c r="M42" s="17">
        <f t="shared" si="4"/>
        <v>111</v>
      </c>
      <c r="N42" s="17">
        <f t="shared" si="5"/>
        <v>13</v>
      </c>
      <c r="O42" s="17">
        <v>8</v>
      </c>
      <c r="P42" s="72">
        <v>150</v>
      </c>
    </row>
    <row r="43" spans="1:17" s="56" customFormat="1" ht="15">
      <c r="A43" s="33">
        <v>308</v>
      </c>
      <c r="B43" s="34" t="s">
        <v>48</v>
      </c>
      <c r="C43" s="34" t="s">
        <v>175</v>
      </c>
      <c r="D43" s="35" t="s">
        <v>31</v>
      </c>
      <c r="E43" s="10">
        <v>31</v>
      </c>
      <c r="F43" s="10">
        <v>7</v>
      </c>
      <c r="G43" s="10">
        <v>28</v>
      </c>
      <c r="H43" s="10">
        <v>0</v>
      </c>
      <c r="I43" s="10">
        <v>31</v>
      </c>
      <c r="J43" s="10">
        <v>0</v>
      </c>
      <c r="K43" s="10">
        <v>28</v>
      </c>
      <c r="L43" s="10">
        <v>4</v>
      </c>
      <c r="M43" s="17">
        <f t="shared" si="4"/>
        <v>118</v>
      </c>
      <c r="N43" s="17">
        <f t="shared" si="5"/>
        <v>11</v>
      </c>
      <c r="O43" s="17">
        <f aca="true" t="shared" si="6" ref="O43:O52">RANK(M43,$M$2:$M$52,0)</f>
        <v>4</v>
      </c>
      <c r="P43" s="72">
        <v>173</v>
      </c>
      <c r="Q43" s="22"/>
    </row>
    <row r="44" spans="1:16" ht="15">
      <c r="A44" s="33">
        <v>313</v>
      </c>
      <c r="B44" s="34" t="s">
        <v>56</v>
      </c>
      <c r="C44" s="34" t="s">
        <v>180</v>
      </c>
      <c r="D44" s="35" t="s">
        <v>6</v>
      </c>
      <c r="E44" s="10">
        <v>13</v>
      </c>
      <c r="F44" s="10">
        <v>10</v>
      </c>
      <c r="G44" s="10">
        <v>18</v>
      </c>
      <c r="H44" s="10">
        <v>2</v>
      </c>
      <c r="I44" s="10">
        <v>13</v>
      </c>
      <c r="J44" s="10">
        <v>7</v>
      </c>
      <c r="K44" s="10">
        <v>10</v>
      </c>
      <c r="L44" s="10">
        <v>10</v>
      </c>
      <c r="M44" s="17">
        <f t="shared" si="4"/>
        <v>54</v>
      </c>
      <c r="N44" s="17">
        <f t="shared" si="5"/>
        <v>29</v>
      </c>
      <c r="O44" s="17">
        <f t="shared" si="6"/>
        <v>33</v>
      </c>
      <c r="P44" s="72">
        <v>74</v>
      </c>
    </row>
    <row r="45" spans="1:16" ht="15">
      <c r="A45" s="52">
        <v>314</v>
      </c>
      <c r="B45" s="53" t="s">
        <v>76</v>
      </c>
      <c r="C45" s="53" t="s">
        <v>182</v>
      </c>
      <c r="D45" s="54" t="s">
        <v>6</v>
      </c>
      <c r="E45" s="55"/>
      <c r="F45" s="55"/>
      <c r="G45" s="55"/>
      <c r="H45" s="55"/>
      <c r="I45" s="55"/>
      <c r="J45" s="55"/>
      <c r="K45" s="55"/>
      <c r="L45" s="55"/>
      <c r="M45" s="17">
        <f t="shared" si="4"/>
        <v>0</v>
      </c>
      <c r="N45" s="17">
        <f t="shared" si="5"/>
        <v>0</v>
      </c>
      <c r="O45" s="55">
        <f t="shared" si="6"/>
        <v>40</v>
      </c>
      <c r="P45" s="72">
        <v>0</v>
      </c>
    </row>
    <row r="46" spans="1:16" ht="15">
      <c r="A46" s="17"/>
      <c r="B46" s="17"/>
      <c r="C46" s="18"/>
      <c r="D46" s="18"/>
      <c r="E46" s="17"/>
      <c r="F46" s="17"/>
      <c r="G46" s="17"/>
      <c r="H46" s="17"/>
      <c r="I46" s="17"/>
      <c r="J46" s="17"/>
      <c r="K46" s="17"/>
      <c r="L46" s="17"/>
      <c r="M46" s="17">
        <f t="shared" si="4"/>
        <v>0</v>
      </c>
      <c r="N46" s="17">
        <f t="shared" si="5"/>
        <v>0</v>
      </c>
      <c r="O46" s="17">
        <f t="shared" si="6"/>
        <v>40</v>
      </c>
      <c r="P46" s="72">
        <v>0</v>
      </c>
    </row>
    <row r="47" spans="1:16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>
        <f t="shared" si="4"/>
        <v>0</v>
      </c>
      <c r="N47" s="17">
        <f t="shared" si="5"/>
        <v>0</v>
      </c>
      <c r="O47" s="17">
        <f t="shared" si="6"/>
        <v>40</v>
      </c>
      <c r="P47" s="72">
        <v>0</v>
      </c>
    </row>
    <row r="48" spans="1:16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>
        <f t="shared" si="4"/>
        <v>0</v>
      </c>
      <c r="N48" s="17">
        <f t="shared" si="5"/>
        <v>0</v>
      </c>
      <c r="O48" s="17">
        <f t="shared" si="6"/>
        <v>40</v>
      </c>
      <c r="P48" s="72">
        <v>0</v>
      </c>
    </row>
    <row r="49" spans="1:16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>
        <f t="shared" si="4"/>
        <v>0</v>
      </c>
      <c r="N49" s="17">
        <f t="shared" si="5"/>
        <v>0</v>
      </c>
      <c r="O49" s="17">
        <f t="shared" si="6"/>
        <v>40</v>
      </c>
      <c r="P49" s="72">
        <v>0</v>
      </c>
    </row>
    <row r="50" spans="1:16" ht="15">
      <c r="A50" s="17"/>
      <c r="B50" s="17"/>
      <c r="C50" s="18"/>
      <c r="D50" s="18"/>
      <c r="E50" s="17"/>
      <c r="F50" s="17"/>
      <c r="G50" s="17"/>
      <c r="H50" s="17"/>
      <c r="I50" s="17"/>
      <c r="J50" s="17"/>
      <c r="K50" s="17"/>
      <c r="L50" s="17"/>
      <c r="M50" s="17">
        <f t="shared" si="4"/>
        <v>0</v>
      </c>
      <c r="N50" s="17">
        <f t="shared" si="5"/>
        <v>0</v>
      </c>
      <c r="O50" s="17">
        <f t="shared" si="6"/>
        <v>40</v>
      </c>
      <c r="P50" s="72">
        <v>0</v>
      </c>
    </row>
    <row r="51" spans="1:16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>
        <f t="shared" si="4"/>
        <v>0</v>
      </c>
      <c r="N51" s="17">
        <f t="shared" si="5"/>
        <v>0</v>
      </c>
      <c r="O51" s="17">
        <f t="shared" si="6"/>
        <v>40</v>
      </c>
      <c r="P51" s="72">
        <v>0</v>
      </c>
    </row>
    <row r="52" spans="1:16" ht="15">
      <c r="A52" s="17"/>
      <c r="B52" s="17"/>
      <c r="C52" s="18"/>
      <c r="D52" s="18"/>
      <c r="E52" s="17"/>
      <c r="F52" s="17"/>
      <c r="G52" s="17"/>
      <c r="H52" s="17"/>
      <c r="I52" s="17"/>
      <c r="J52" s="17"/>
      <c r="K52" s="17"/>
      <c r="L52" s="17"/>
      <c r="M52" s="17">
        <f t="shared" si="4"/>
        <v>0</v>
      </c>
      <c r="N52" s="17">
        <f t="shared" si="5"/>
        <v>0</v>
      </c>
      <c r="O52" s="17">
        <f t="shared" si="6"/>
        <v>40</v>
      </c>
      <c r="P52" s="72">
        <v>0</v>
      </c>
    </row>
    <row r="53" ht="15">
      <c r="P53" s="72"/>
    </row>
    <row r="54" ht="15">
      <c r="P54" s="72"/>
    </row>
    <row r="55" ht="15">
      <c r="P55" s="72"/>
    </row>
    <row r="56" ht="15">
      <c r="P56" s="72"/>
    </row>
    <row r="57" ht="15">
      <c r="P57" s="72"/>
    </row>
    <row r="58" ht="15">
      <c r="P58" s="72"/>
    </row>
  </sheetData>
  <sheetProtection password="DD19" sheet="1"/>
  <printOptions/>
  <pageMargins left="0.7" right="0.7" top="0.75" bottom="0.75" header="0.3" footer="0.3"/>
  <pageSetup fitToHeight="0" fitToWidth="1" horizontalDpi="300" verticalDpi="300" orientation="landscape" paperSize="9" scale="60" r:id="rId2"/>
  <headerFooter>
    <oddHeader xml:space="preserve">&amp;CClassement Trial TDJV (13/10/2018)
Pupilles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1.421875" style="22" customWidth="1"/>
    <col min="2" max="2" width="18.57421875" style="22" customWidth="1"/>
    <col min="3" max="3" width="11.421875" style="22" customWidth="1"/>
    <col min="4" max="4" width="23.7109375" style="22" customWidth="1"/>
    <col min="5" max="16384" width="11.421875" style="22" customWidth="1"/>
  </cols>
  <sheetData>
    <row r="1" spans="1:6" ht="69" customHeight="1">
      <c r="A1" s="93" t="s">
        <v>330</v>
      </c>
      <c r="B1" s="93"/>
      <c r="C1" s="93"/>
      <c r="D1" s="93"/>
      <c r="E1" s="93"/>
      <c r="F1" s="93"/>
    </row>
    <row r="2" spans="1:6" ht="15">
      <c r="A2" s="7" t="s">
        <v>0</v>
      </c>
      <c r="B2" s="7" t="s">
        <v>1</v>
      </c>
      <c r="C2" s="26" t="s">
        <v>2</v>
      </c>
      <c r="D2" s="26" t="s">
        <v>40</v>
      </c>
      <c r="E2" s="7" t="s">
        <v>38</v>
      </c>
      <c r="F2" s="7" t="s">
        <v>136</v>
      </c>
    </row>
    <row r="3" spans="1:7" ht="15">
      <c r="A3" s="23">
        <v>64</v>
      </c>
      <c r="B3" s="24" t="s">
        <v>41</v>
      </c>
      <c r="C3" s="24" t="s">
        <v>165</v>
      </c>
      <c r="D3" s="25" t="s">
        <v>31</v>
      </c>
      <c r="E3" s="17">
        <v>1</v>
      </c>
      <c r="F3" s="91">
        <v>200</v>
      </c>
      <c r="G3" s="22">
        <v>1</v>
      </c>
    </row>
    <row r="4" spans="1:7" ht="15">
      <c r="A4" s="33">
        <v>308</v>
      </c>
      <c r="B4" s="34" t="s">
        <v>48</v>
      </c>
      <c r="C4" s="34" t="s">
        <v>175</v>
      </c>
      <c r="D4" s="35" t="s">
        <v>31</v>
      </c>
      <c r="E4" s="17">
        <v>2</v>
      </c>
      <c r="F4" s="91">
        <v>190</v>
      </c>
      <c r="G4" s="22">
        <v>2</v>
      </c>
    </row>
    <row r="5" spans="1:7" ht="15">
      <c r="A5" s="33">
        <v>300</v>
      </c>
      <c r="B5" s="34" t="s">
        <v>43</v>
      </c>
      <c r="C5" s="34" t="s">
        <v>172</v>
      </c>
      <c r="D5" s="35" t="s">
        <v>146</v>
      </c>
      <c r="E5" s="17">
        <v>3</v>
      </c>
      <c r="F5" s="91">
        <v>181</v>
      </c>
      <c r="G5" s="22">
        <v>3</v>
      </c>
    </row>
    <row r="6" spans="1:7" ht="15">
      <c r="A6" s="23">
        <v>84</v>
      </c>
      <c r="B6" s="24" t="s">
        <v>54</v>
      </c>
      <c r="C6" s="24" t="s">
        <v>177</v>
      </c>
      <c r="D6" s="25" t="s">
        <v>6</v>
      </c>
      <c r="E6" s="17">
        <v>4</v>
      </c>
      <c r="F6" s="91">
        <v>173</v>
      </c>
      <c r="G6" s="22">
        <v>4</v>
      </c>
    </row>
    <row r="7" spans="1:7" ht="15">
      <c r="A7" s="23">
        <v>62</v>
      </c>
      <c r="B7" s="24" t="s">
        <v>46</v>
      </c>
      <c r="C7" s="24" t="s">
        <v>176</v>
      </c>
      <c r="D7" s="25" t="s">
        <v>31</v>
      </c>
      <c r="E7" s="17">
        <v>5</v>
      </c>
      <c r="F7" s="91">
        <v>166</v>
      </c>
      <c r="G7" s="22">
        <v>5</v>
      </c>
    </row>
    <row r="8" spans="1:7" ht="15">
      <c r="A8" s="23">
        <v>45</v>
      </c>
      <c r="B8" s="24" t="s">
        <v>42</v>
      </c>
      <c r="C8" s="24" t="s">
        <v>53</v>
      </c>
      <c r="D8" s="25" t="s">
        <v>255</v>
      </c>
      <c r="E8" s="17">
        <v>6</v>
      </c>
      <c r="F8" s="91">
        <v>160</v>
      </c>
      <c r="G8" s="22">
        <v>6</v>
      </c>
    </row>
    <row r="9" spans="1:7" ht="15">
      <c r="A9" s="23">
        <v>105</v>
      </c>
      <c r="B9" s="24" t="s">
        <v>194</v>
      </c>
      <c r="C9" s="24" t="s">
        <v>195</v>
      </c>
      <c r="D9" s="25" t="s">
        <v>24</v>
      </c>
      <c r="E9" s="17">
        <v>7</v>
      </c>
      <c r="F9" s="91">
        <v>155</v>
      </c>
      <c r="G9" s="22">
        <v>7</v>
      </c>
    </row>
    <row r="10" spans="1:7" ht="15">
      <c r="A10" s="23">
        <v>33</v>
      </c>
      <c r="B10" s="24" t="s">
        <v>47</v>
      </c>
      <c r="C10" s="24" t="s">
        <v>156</v>
      </c>
      <c r="D10" s="25" t="s">
        <v>146</v>
      </c>
      <c r="E10" s="17">
        <v>8</v>
      </c>
      <c r="F10" s="91">
        <v>150</v>
      </c>
      <c r="G10" s="22">
        <v>8</v>
      </c>
    </row>
    <row r="11" spans="1:7" ht="15">
      <c r="A11" s="42">
        <v>4</v>
      </c>
      <c r="B11" s="17" t="s">
        <v>264</v>
      </c>
      <c r="C11" s="18" t="s">
        <v>265</v>
      </c>
      <c r="D11" s="18" t="s">
        <v>160</v>
      </c>
      <c r="E11" s="17">
        <v>9</v>
      </c>
      <c r="F11" s="91">
        <v>145</v>
      </c>
      <c r="G11" s="22">
        <v>9</v>
      </c>
    </row>
    <row r="12" spans="1:7" ht="15">
      <c r="A12" s="23">
        <v>87</v>
      </c>
      <c r="B12" s="24" t="s">
        <v>52</v>
      </c>
      <c r="C12" s="24" t="s">
        <v>179</v>
      </c>
      <c r="D12" s="25" t="s">
        <v>6</v>
      </c>
      <c r="E12" s="17">
        <v>10</v>
      </c>
      <c r="F12" s="91">
        <v>140</v>
      </c>
      <c r="G12" s="22">
        <v>10</v>
      </c>
    </row>
    <row r="13" spans="1:7" ht="15">
      <c r="A13" s="23">
        <v>92</v>
      </c>
      <c r="B13" s="24" t="s">
        <v>44</v>
      </c>
      <c r="C13" s="24" t="s">
        <v>186</v>
      </c>
      <c r="D13" s="25" t="s">
        <v>6</v>
      </c>
      <c r="E13" s="17">
        <v>11</v>
      </c>
      <c r="F13" s="91">
        <v>136</v>
      </c>
      <c r="G13" s="22">
        <v>11</v>
      </c>
    </row>
    <row r="14" spans="1:7" s="56" customFormat="1" ht="15">
      <c r="A14" s="23">
        <v>34</v>
      </c>
      <c r="B14" s="24" t="s">
        <v>57</v>
      </c>
      <c r="C14" s="24" t="s">
        <v>171</v>
      </c>
      <c r="D14" s="25" t="s">
        <v>146</v>
      </c>
      <c r="E14" s="17">
        <v>12</v>
      </c>
      <c r="F14" s="91">
        <v>132</v>
      </c>
      <c r="G14" s="22">
        <v>12</v>
      </c>
    </row>
    <row r="15" spans="1:7" ht="15">
      <c r="A15" s="23">
        <v>116</v>
      </c>
      <c r="B15" s="24" t="s">
        <v>201</v>
      </c>
      <c r="C15" s="24" t="s">
        <v>156</v>
      </c>
      <c r="D15" s="25" t="s">
        <v>24</v>
      </c>
      <c r="E15" s="17">
        <v>13</v>
      </c>
      <c r="F15" s="91">
        <v>128</v>
      </c>
      <c r="G15" s="22">
        <v>13</v>
      </c>
    </row>
    <row r="16" spans="1:7" ht="15">
      <c r="A16" s="42">
        <v>48</v>
      </c>
      <c r="B16" s="17" t="s">
        <v>287</v>
      </c>
      <c r="C16" s="18" t="s">
        <v>288</v>
      </c>
      <c r="D16" s="18" t="s">
        <v>255</v>
      </c>
      <c r="E16" s="17">
        <v>14</v>
      </c>
      <c r="F16" s="91">
        <v>124</v>
      </c>
      <c r="G16" s="22">
        <v>14</v>
      </c>
    </row>
    <row r="17" spans="1:7" ht="15">
      <c r="A17" s="23">
        <v>104</v>
      </c>
      <c r="B17" s="24" t="s">
        <v>124</v>
      </c>
      <c r="C17" s="24" t="s">
        <v>193</v>
      </c>
      <c r="D17" s="25" t="s">
        <v>24</v>
      </c>
      <c r="E17" s="17">
        <v>15</v>
      </c>
      <c r="F17" s="91">
        <v>120</v>
      </c>
      <c r="G17" s="22">
        <v>15</v>
      </c>
    </row>
    <row r="18" spans="1:7" s="56" customFormat="1" ht="15">
      <c r="A18" s="23">
        <v>47</v>
      </c>
      <c r="B18" s="24" t="s">
        <v>51</v>
      </c>
      <c r="C18" s="24" t="s">
        <v>26</v>
      </c>
      <c r="D18" s="25" t="s">
        <v>255</v>
      </c>
      <c r="E18" s="17">
        <v>16</v>
      </c>
      <c r="F18" s="91">
        <v>116</v>
      </c>
      <c r="G18" s="22">
        <v>16</v>
      </c>
    </row>
    <row r="19" spans="1:7" ht="15">
      <c r="A19" s="23">
        <v>130</v>
      </c>
      <c r="B19" s="24" t="s">
        <v>190</v>
      </c>
      <c r="C19" s="24" t="s">
        <v>191</v>
      </c>
      <c r="D19" s="25" t="s">
        <v>24</v>
      </c>
      <c r="E19" s="17">
        <v>17</v>
      </c>
      <c r="F19" s="91">
        <v>112</v>
      </c>
      <c r="G19" s="22">
        <v>17</v>
      </c>
    </row>
    <row r="20" spans="1:7" ht="15">
      <c r="A20" s="23">
        <v>109</v>
      </c>
      <c r="B20" s="24" t="s">
        <v>153</v>
      </c>
      <c r="C20" s="24" t="s">
        <v>197</v>
      </c>
      <c r="D20" s="25" t="s">
        <v>24</v>
      </c>
      <c r="E20" s="17">
        <v>18</v>
      </c>
      <c r="F20" s="91">
        <v>108</v>
      </c>
      <c r="G20" s="22">
        <v>18</v>
      </c>
    </row>
    <row r="21" spans="1:7" ht="15">
      <c r="A21" s="23">
        <v>49</v>
      </c>
      <c r="B21" s="24" t="s">
        <v>58</v>
      </c>
      <c r="C21" s="24" t="s">
        <v>206</v>
      </c>
      <c r="D21" s="25" t="s">
        <v>255</v>
      </c>
      <c r="E21" s="17">
        <v>19</v>
      </c>
      <c r="F21" s="91">
        <v>104</v>
      </c>
      <c r="G21" s="22">
        <v>19</v>
      </c>
    </row>
    <row r="22" spans="1:7" ht="15">
      <c r="A22" s="23">
        <v>67</v>
      </c>
      <c r="B22" s="24" t="s">
        <v>168</v>
      </c>
      <c r="C22" s="24" t="s">
        <v>169</v>
      </c>
      <c r="D22" s="25" t="s">
        <v>170</v>
      </c>
      <c r="E22" s="17">
        <v>20</v>
      </c>
      <c r="F22" s="91">
        <v>100</v>
      </c>
      <c r="G22" s="22">
        <v>20</v>
      </c>
    </row>
    <row r="23" spans="1:7" ht="15">
      <c r="A23" s="23">
        <v>72</v>
      </c>
      <c r="B23" s="24" t="s">
        <v>69</v>
      </c>
      <c r="C23" s="24" t="s">
        <v>73</v>
      </c>
      <c r="D23" s="25" t="s">
        <v>256</v>
      </c>
      <c r="E23" s="17">
        <v>21</v>
      </c>
      <c r="F23" s="91">
        <v>98</v>
      </c>
      <c r="G23" s="22">
        <v>21</v>
      </c>
    </row>
    <row r="24" spans="1:7" ht="15">
      <c r="A24" s="23">
        <v>70</v>
      </c>
      <c r="B24" s="24" t="s">
        <v>130</v>
      </c>
      <c r="C24" s="24" t="s">
        <v>202</v>
      </c>
      <c r="D24" s="25" t="s">
        <v>256</v>
      </c>
      <c r="E24" s="17">
        <v>22</v>
      </c>
      <c r="F24" s="91">
        <v>96</v>
      </c>
      <c r="G24" s="22">
        <v>22</v>
      </c>
    </row>
    <row r="25" spans="1:7" ht="15">
      <c r="A25" s="23">
        <v>108</v>
      </c>
      <c r="B25" s="24" t="s">
        <v>198</v>
      </c>
      <c r="C25" s="24" t="s">
        <v>199</v>
      </c>
      <c r="D25" s="25" t="s">
        <v>24</v>
      </c>
      <c r="E25" s="17">
        <v>23</v>
      </c>
      <c r="F25" s="91">
        <v>94</v>
      </c>
      <c r="G25" s="22">
        <v>23</v>
      </c>
    </row>
    <row r="26" spans="1:7" ht="15">
      <c r="A26" s="23">
        <v>51</v>
      </c>
      <c r="B26" s="24" t="s">
        <v>55</v>
      </c>
      <c r="C26" s="24" t="s">
        <v>205</v>
      </c>
      <c r="D26" s="25" t="s">
        <v>255</v>
      </c>
      <c r="E26" s="17">
        <v>24</v>
      </c>
      <c r="F26" s="91">
        <v>92</v>
      </c>
      <c r="G26" s="22">
        <v>24</v>
      </c>
    </row>
    <row r="27" spans="1:7" ht="15">
      <c r="A27" s="7">
        <v>132</v>
      </c>
      <c r="B27" s="17" t="s">
        <v>312</v>
      </c>
      <c r="C27" s="17" t="s">
        <v>101</v>
      </c>
      <c r="D27" s="17" t="s">
        <v>313</v>
      </c>
      <c r="E27" s="17">
        <v>25</v>
      </c>
      <c r="F27" s="91">
        <v>90</v>
      </c>
      <c r="G27" s="22">
        <v>25</v>
      </c>
    </row>
    <row r="28" spans="1:7" ht="15">
      <c r="A28" s="23">
        <v>88</v>
      </c>
      <c r="B28" s="24" t="s">
        <v>56</v>
      </c>
      <c r="C28" s="24" t="s">
        <v>181</v>
      </c>
      <c r="D28" s="25" t="s">
        <v>6</v>
      </c>
      <c r="E28" s="17">
        <v>26</v>
      </c>
      <c r="F28" s="91">
        <v>88</v>
      </c>
      <c r="G28" s="22">
        <v>26</v>
      </c>
    </row>
    <row r="29" spans="1:7" s="56" customFormat="1" ht="15">
      <c r="A29" s="7">
        <v>9</v>
      </c>
      <c r="B29" s="17" t="s">
        <v>316</v>
      </c>
      <c r="C29" s="17" t="s">
        <v>315</v>
      </c>
      <c r="D29" s="17" t="s">
        <v>160</v>
      </c>
      <c r="E29" s="17">
        <v>27</v>
      </c>
      <c r="F29" s="91">
        <v>86</v>
      </c>
      <c r="G29" s="22">
        <v>27</v>
      </c>
    </row>
    <row r="30" spans="1:7" s="56" customFormat="1" ht="15">
      <c r="A30" s="23">
        <v>106</v>
      </c>
      <c r="B30" s="24" t="s">
        <v>196</v>
      </c>
      <c r="C30" s="24" t="s">
        <v>165</v>
      </c>
      <c r="D30" s="25" t="s">
        <v>24</v>
      </c>
      <c r="E30" s="17">
        <v>28</v>
      </c>
      <c r="F30" s="91">
        <v>84</v>
      </c>
      <c r="G30" s="22">
        <v>28</v>
      </c>
    </row>
    <row r="31" spans="1:7" ht="15">
      <c r="A31" s="7">
        <v>94</v>
      </c>
      <c r="B31" s="17" t="s">
        <v>319</v>
      </c>
      <c r="C31" s="18" t="s">
        <v>156</v>
      </c>
      <c r="D31" s="18" t="s">
        <v>6</v>
      </c>
      <c r="E31" s="17">
        <v>29</v>
      </c>
      <c r="F31" s="91">
        <v>82</v>
      </c>
      <c r="G31" s="22">
        <v>29</v>
      </c>
    </row>
    <row r="32" spans="1:7" ht="15">
      <c r="A32" s="23">
        <v>13</v>
      </c>
      <c r="B32" s="24" t="s">
        <v>59</v>
      </c>
      <c r="C32" s="24" t="s">
        <v>203</v>
      </c>
      <c r="D32" s="25" t="s">
        <v>204</v>
      </c>
      <c r="E32" s="17">
        <v>30</v>
      </c>
      <c r="F32" s="91">
        <v>80</v>
      </c>
      <c r="G32" s="22">
        <v>30</v>
      </c>
    </row>
    <row r="33" spans="1:7" ht="15">
      <c r="A33" s="42">
        <v>86</v>
      </c>
      <c r="B33" s="17" t="s">
        <v>266</v>
      </c>
      <c r="C33" s="18" t="s">
        <v>267</v>
      </c>
      <c r="D33" s="18" t="s">
        <v>6</v>
      </c>
      <c r="E33" s="17">
        <v>31</v>
      </c>
      <c r="F33" s="91">
        <v>78</v>
      </c>
      <c r="G33" s="22">
        <v>31</v>
      </c>
    </row>
    <row r="34" spans="1:7" ht="15">
      <c r="A34" s="7">
        <v>35</v>
      </c>
      <c r="B34" s="17" t="s">
        <v>17</v>
      </c>
      <c r="C34" s="18" t="s">
        <v>166</v>
      </c>
      <c r="D34" s="18" t="s">
        <v>146</v>
      </c>
      <c r="E34" s="17">
        <v>32</v>
      </c>
      <c r="F34" s="91">
        <v>76</v>
      </c>
      <c r="G34" s="22">
        <v>32</v>
      </c>
    </row>
    <row r="35" spans="1:7" ht="15">
      <c r="A35" s="7">
        <v>133</v>
      </c>
      <c r="B35" s="17" t="s">
        <v>12</v>
      </c>
      <c r="C35" s="17" t="s">
        <v>154</v>
      </c>
      <c r="D35" s="17" t="s">
        <v>311</v>
      </c>
      <c r="E35" s="17">
        <v>33</v>
      </c>
      <c r="F35" s="91">
        <v>74</v>
      </c>
      <c r="G35" s="22">
        <v>33</v>
      </c>
    </row>
    <row r="36" spans="1:7" ht="15">
      <c r="A36" s="23">
        <v>50</v>
      </c>
      <c r="B36" s="24" t="s">
        <v>66</v>
      </c>
      <c r="C36" s="24" t="s">
        <v>207</v>
      </c>
      <c r="D36" s="25" t="s">
        <v>255</v>
      </c>
      <c r="E36" s="17">
        <v>34</v>
      </c>
      <c r="F36" s="91">
        <v>72</v>
      </c>
      <c r="G36" s="22">
        <v>34</v>
      </c>
    </row>
    <row r="37" spans="1:7" ht="15">
      <c r="A37" s="23">
        <v>103</v>
      </c>
      <c r="B37" s="24" t="s">
        <v>192</v>
      </c>
      <c r="C37" s="24" t="s">
        <v>177</v>
      </c>
      <c r="D37" s="25" t="s">
        <v>24</v>
      </c>
      <c r="E37" s="17">
        <v>35</v>
      </c>
      <c r="F37" s="91">
        <v>70</v>
      </c>
      <c r="G37" s="22">
        <v>35</v>
      </c>
    </row>
    <row r="38" spans="1:7" ht="15">
      <c r="A38" s="7">
        <v>93</v>
      </c>
      <c r="B38" s="17" t="s">
        <v>68</v>
      </c>
      <c r="C38" s="18" t="s">
        <v>193</v>
      </c>
      <c r="D38" s="18" t="s">
        <v>6</v>
      </c>
      <c r="E38" s="17">
        <v>36</v>
      </c>
      <c r="F38" s="91">
        <v>68</v>
      </c>
      <c r="G38" s="22">
        <v>36</v>
      </c>
    </row>
    <row r="39" spans="1:7" s="56" customFormat="1" ht="15">
      <c r="A39" s="23">
        <v>78</v>
      </c>
      <c r="B39" s="24" t="s">
        <v>62</v>
      </c>
      <c r="C39" s="24" t="s">
        <v>187</v>
      </c>
      <c r="D39" s="25" t="s">
        <v>60</v>
      </c>
      <c r="E39" s="17">
        <v>37</v>
      </c>
      <c r="F39" s="91">
        <v>66</v>
      </c>
      <c r="G39" s="22">
        <v>37</v>
      </c>
    </row>
    <row r="40" spans="1:7" ht="15">
      <c r="A40" s="23">
        <v>80</v>
      </c>
      <c r="B40" s="24" t="s">
        <v>44</v>
      </c>
      <c r="C40" s="24" t="s">
        <v>189</v>
      </c>
      <c r="D40" s="25" t="s">
        <v>60</v>
      </c>
      <c r="E40" s="17">
        <v>38</v>
      </c>
      <c r="F40" s="91">
        <v>64</v>
      </c>
      <c r="G40" s="22">
        <v>38</v>
      </c>
    </row>
    <row r="41" spans="1:7" ht="15">
      <c r="A41" s="23">
        <v>91</v>
      </c>
      <c r="B41" s="24" t="s">
        <v>67</v>
      </c>
      <c r="C41" s="24" t="s">
        <v>185</v>
      </c>
      <c r="D41" s="25" t="s">
        <v>6</v>
      </c>
      <c r="E41" s="17">
        <v>39</v>
      </c>
      <c r="F41" s="91">
        <v>62</v>
      </c>
      <c r="G41" s="22">
        <v>39</v>
      </c>
    </row>
    <row r="42" spans="1:7" s="56" customFormat="1" ht="15">
      <c r="A42" s="7">
        <v>8</v>
      </c>
      <c r="B42" s="17" t="s">
        <v>12</v>
      </c>
      <c r="C42" s="17" t="s">
        <v>318</v>
      </c>
      <c r="D42" s="17" t="s">
        <v>160</v>
      </c>
      <c r="E42" s="17">
        <v>40</v>
      </c>
      <c r="F42" s="91">
        <v>60</v>
      </c>
      <c r="G42" s="22">
        <v>40</v>
      </c>
    </row>
    <row r="43" spans="1:7" ht="15">
      <c r="A43" s="7">
        <v>3</v>
      </c>
      <c r="B43" s="17" t="s">
        <v>317</v>
      </c>
      <c r="C43" s="18" t="s">
        <v>167</v>
      </c>
      <c r="D43" s="18" t="s">
        <v>160</v>
      </c>
      <c r="E43" s="17">
        <v>41</v>
      </c>
      <c r="F43" s="91">
        <v>58</v>
      </c>
      <c r="G43" s="22">
        <v>41</v>
      </c>
    </row>
    <row r="44" spans="1:7" ht="15">
      <c r="A44" s="7">
        <v>1</v>
      </c>
      <c r="B44" s="17" t="s">
        <v>314</v>
      </c>
      <c r="C44" s="17" t="s">
        <v>145</v>
      </c>
      <c r="D44" s="17" t="s">
        <v>160</v>
      </c>
      <c r="E44" s="17">
        <v>42</v>
      </c>
      <c r="F44" s="91">
        <v>56</v>
      </c>
      <c r="G44" s="22">
        <v>42</v>
      </c>
    </row>
    <row r="45" spans="1:7" ht="15">
      <c r="A45" s="23">
        <v>2</v>
      </c>
      <c r="B45" s="24" t="s">
        <v>64</v>
      </c>
      <c r="C45" s="24" t="s">
        <v>65</v>
      </c>
      <c r="D45" s="25" t="s">
        <v>160</v>
      </c>
      <c r="E45" s="17">
        <v>43</v>
      </c>
      <c r="F45" s="91">
        <v>54</v>
      </c>
      <c r="G45" s="22">
        <v>43</v>
      </c>
    </row>
    <row r="46" spans="1:7" ht="15">
      <c r="A46" s="7">
        <v>306</v>
      </c>
      <c r="B46" s="17" t="s">
        <v>324</v>
      </c>
      <c r="C46" s="18" t="s">
        <v>325</v>
      </c>
      <c r="D46" s="18" t="s">
        <v>326</v>
      </c>
      <c r="E46" s="17">
        <v>44</v>
      </c>
      <c r="F46" s="91">
        <v>52</v>
      </c>
      <c r="G46" s="22">
        <v>44</v>
      </c>
    </row>
    <row r="47" spans="1:7" ht="15">
      <c r="A47" s="33">
        <v>314</v>
      </c>
      <c r="B47" s="34" t="s">
        <v>76</v>
      </c>
      <c r="C47" s="34" t="s">
        <v>182</v>
      </c>
      <c r="D47" s="35" t="s">
        <v>6</v>
      </c>
      <c r="E47" s="17">
        <v>45</v>
      </c>
      <c r="F47" s="91">
        <v>50</v>
      </c>
      <c r="G47" s="22">
        <v>45</v>
      </c>
    </row>
    <row r="48" spans="1:7" ht="15">
      <c r="A48" s="33">
        <v>313</v>
      </c>
      <c r="B48" s="34" t="s">
        <v>56</v>
      </c>
      <c r="C48" s="34" t="s">
        <v>180</v>
      </c>
      <c r="D48" s="35" t="s">
        <v>6</v>
      </c>
      <c r="E48" s="17">
        <v>46</v>
      </c>
      <c r="F48" s="91">
        <v>49</v>
      </c>
      <c r="G48" s="22">
        <v>46</v>
      </c>
    </row>
    <row r="49" spans="1:7" ht="15">
      <c r="A49" s="7">
        <v>113</v>
      </c>
      <c r="B49" s="17" t="s">
        <v>327</v>
      </c>
      <c r="C49" s="18" t="s">
        <v>328</v>
      </c>
      <c r="D49" s="18" t="s">
        <v>329</v>
      </c>
      <c r="E49" s="17">
        <v>47</v>
      </c>
      <c r="F49" s="91">
        <v>48</v>
      </c>
      <c r="G49" s="22">
        <v>47</v>
      </c>
    </row>
    <row r="50" spans="1:7" ht="15">
      <c r="A50" s="42">
        <v>68</v>
      </c>
      <c r="B50" s="17" t="s">
        <v>289</v>
      </c>
      <c r="C50" s="18" t="s">
        <v>290</v>
      </c>
      <c r="D50" s="18" t="s">
        <v>256</v>
      </c>
      <c r="E50" s="17">
        <v>48</v>
      </c>
      <c r="F50" s="91">
        <v>47</v>
      </c>
      <c r="G50" s="22">
        <v>48</v>
      </c>
    </row>
    <row r="51" spans="1:7" ht="15">
      <c r="A51" s="52">
        <v>58</v>
      </c>
      <c r="B51" s="53" t="s">
        <v>49</v>
      </c>
      <c r="C51" s="53" t="s">
        <v>50</v>
      </c>
      <c r="D51" s="54" t="s">
        <v>157</v>
      </c>
      <c r="E51" s="17"/>
      <c r="F51" s="91">
        <v>0</v>
      </c>
      <c r="G51" s="22">
        <v>49</v>
      </c>
    </row>
    <row r="52" spans="1:7" ht="15">
      <c r="A52" s="23">
        <v>79</v>
      </c>
      <c r="B52" s="24" t="s">
        <v>61</v>
      </c>
      <c r="C52" s="24" t="s">
        <v>188</v>
      </c>
      <c r="D52" s="25" t="s">
        <v>60</v>
      </c>
      <c r="E52" s="17"/>
      <c r="F52" s="91">
        <v>0</v>
      </c>
      <c r="G52" s="22">
        <v>50</v>
      </c>
    </row>
    <row r="53" spans="1:7" ht="15">
      <c r="A53" s="23">
        <v>85</v>
      </c>
      <c r="B53" s="24" t="s">
        <v>45</v>
      </c>
      <c r="C53" s="24" t="s">
        <v>178</v>
      </c>
      <c r="D53" s="25" t="s">
        <v>6</v>
      </c>
      <c r="E53" s="17"/>
      <c r="F53" s="91">
        <v>0</v>
      </c>
      <c r="G53" s="22">
        <v>51</v>
      </c>
    </row>
    <row r="54" spans="1:7" ht="15">
      <c r="A54" s="52">
        <v>89</v>
      </c>
      <c r="B54" s="53" t="s">
        <v>63</v>
      </c>
      <c r="C54" s="53" t="s">
        <v>183</v>
      </c>
      <c r="D54" s="54" t="s">
        <v>6</v>
      </c>
      <c r="E54" s="17"/>
      <c r="F54" s="91">
        <v>0</v>
      </c>
      <c r="G54" s="22">
        <v>52</v>
      </c>
    </row>
    <row r="55" spans="1:7" ht="15">
      <c r="A55" s="87">
        <v>90</v>
      </c>
      <c r="B55" s="88" t="s">
        <v>63</v>
      </c>
      <c r="C55" s="88" t="s">
        <v>184</v>
      </c>
      <c r="D55" s="89" t="s">
        <v>6</v>
      </c>
      <c r="E55" s="90"/>
      <c r="F55" s="83">
        <v>0</v>
      </c>
      <c r="G55" s="22">
        <v>53</v>
      </c>
    </row>
    <row r="56" spans="1:7" ht="15">
      <c r="A56" s="52">
        <v>110</v>
      </c>
      <c r="B56" s="53" t="s">
        <v>68</v>
      </c>
      <c r="C56" s="53" t="s">
        <v>200</v>
      </c>
      <c r="D56" s="54" t="s">
        <v>24</v>
      </c>
      <c r="E56" s="17"/>
      <c r="F56" s="83">
        <v>0</v>
      </c>
      <c r="G56" s="22">
        <v>54</v>
      </c>
    </row>
    <row r="57" spans="1:6" ht="15">
      <c r="A57" s="78">
        <v>131</v>
      </c>
      <c r="B57" s="79" t="s">
        <v>173</v>
      </c>
      <c r="C57" s="79" t="s">
        <v>174</v>
      </c>
      <c r="D57" s="80" t="s">
        <v>146</v>
      </c>
      <c r="E57" s="77"/>
      <c r="F57" s="83">
        <v>0</v>
      </c>
    </row>
    <row r="58" spans="1:6" ht="15">
      <c r="A58" s="9">
        <v>56</v>
      </c>
      <c r="B58" s="77" t="s">
        <v>28</v>
      </c>
      <c r="C58" s="86" t="s">
        <v>151</v>
      </c>
      <c r="D58" s="86" t="s">
        <v>6</v>
      </c>
      <c r="E58" s="77"/>
      <c r="F58" s="83">
        <v>0</v>
      </c>
    </row>
    <row r="59" ht="15">
      <c r="F59" s="83">
        <v>0</v>
      </c>
    </row>
    <row r="60" ht="15">
      <c r="F60" s="83">
        <v>0</v>
      </c>
    </row>
    <row r="61" ht="15">
      <c r="F61" s="83">
        <v>0</v>
      </c>
    </row>
    <row r="62" ht="15">
      <c r="F62" s="83">
        <v>0</v>
      </c>
    </row>
    <row r="63" ht="15">
      <c r="F63" s="83">
        <v>0</v>
      </c>
    </row>
  </sheetData>
  <sheetProtection password="DD19" sheet="1"/>
  <mergeCells count="1">
    <mergeCell ref="A1:F1"/>
  </mergeCells>
  <printOptions/>
  <pageMargins left="0.7" right="0.7" top="0.75" bottom="0.75" header="0.3" footer="0.3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1.421875" style="29" customWidth="1"/>
    <col min="2" max="2" width="12.8515625" style="22" customWidth="1"/>
    <col min="3" max="3" width="15.28125" style="22" customWidth="1"/>
    <col min="4" max="4" width="13.140625" style="22" customWidth="1"/>
    <col min="5" max="5" width="24.28125" style="22" customWidth="1"/>
    <col min="6" max="6" width="14.140625" style="22" customWidth="1"/>
    <col min="7" max="7" width="13.57421875" style="22" customWidth="1"/>
    <col min="8" max="8" width="13.7109375" style="22" customWidth="1"/>
    <col min="9" max="9" width="15.8515625" style="22" customWidth="1"/>
    <col min="10" max="16384" width="11.421875" style="22" customWidth="1"/>
  </cols>
  <sheetData>
    <row r="1" spans="1:9" ht="73.5" customHeight="1">
      <c r="A1" s="93" t="s">
        <v>387</v>
      </c>
      <c r="B1" s="93"/>
      <c r="C1" s="93"/>
      <c r="D1" s="93"/>
      <c r="E1" s="93"/>
      <c r="F1" s="93"/>
      <c r="G1" s="93"/>
      <c r="H1" s="93"/>
      <c r="I1" s="93"/>
    </row>
    <row r="2" spans="1:10" ht="19.5" customHeight="1">
      <c r="A2" s="9" t="s">
        <v>39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77</v>
      </c>
      <c r="G2" s="7" t="s">
        <v>78</v>
      </c>
      <c r="H2" s="7" t="s">
        <v>80</v>
      </c>
      <c r="I2" s="7" t="s">
        <v>79</v>
      </c>
      <c r="J2" s="9"/>
    </row>
    <row r="3" spans="1:9" ht="15">
      <c r="A3" s="16">
        <v>1</v>
      </c>
      <c r="B3" s="23">
        <v>64</v>
      </c>
      <c r="C3" s="24" t="s">
        <v>41</v>
      </c>
      <c r="D3" s="24" t="s">
        <v>165</v>
      </c>
      <c r="E3" s="25" t="s">
        <v>31</v>
      </c>
      <c r="F3" s="17">
        <f>'Pupilles DH'!I14</f>
        <v>200</v>
      </c>
      <c r="G3" s="73">
        <f>'Pupilles Trial'!P15</f>
        <v>140</v>
      </c>
      <c r="H3" s="17">
        <v>200</v>
      </c>
      <c r="I3" s="17">
        <f aca="true" t="shared" si="0" ref="I3:I34">SUM(F3:H3)</f>
        <v>540</v>
      </c>
    </row>
    <row r="4" spans="1:9" ht="15">
      <c r="A4" s="16">
        <v>2</v>
      </c>
      <c r="B4" s="33">
        <v>308</v>
      </c>
      <c r="C4" s="34" t="s">
        <v>48</v>
      </c>
      <c r="D4" s="34" t="s">
        <v>175</v>
      </c>
      <c r="E4" s="35" t="s">
        <v>31</v>
      </c>
      <c r="F4" s="17">
        <f>'Pupilles DH'!I41</f>
        <v>173</v>
      </c>
      <c r="G4" s="73">
        <f>'Pupilles Trial'!P43</f>
        <v>173</v>
      </c>
      <c r="H4" s="17">
        <v>190</v>
      </c>
      <c r="I4" s="17">
        <f t="shared" si="0"/>
        <v>536</v>
      </c>
    </row>
    <row r="5" spans="1:9" ht="15">
      <c r="A5" s="16">
        <v>3</v>
      </c>
      <c r="B5" s="33">
        <v>300</v>
      </c>
      <c r="C5" s="34" t="s">
        <v>43</v>
      </c>
      <c r="D5" s="34" t="s">
        <v>172</v>
      </c>
      <c r="E5" s="35" t="s">
        <v>146</v>
      </c>
      <c r="F5" s="17">
        <f>'Pupilles DH'!I40</f>
        <v>181</v>
      </c>
      <c r="G5" s="73">
        <f>'Pupilles Trial'!P42</f>
        <v>150</v>
      </c>
      <c r="H5" s="17">
        <v>181</v>
      </c>
      <c r="I5" s="17">
        <f t="shared" si="0"/>
        <v>512</v>
      </c>
    </row>
    <row r="6" spans="1:9" ht="15">
      <c r="A6" s="16">
        <v>4</v>
      </c>
      <c r="B6" s="23">
        <v>45</v>
      </c>
      <c r="C6" s="24" t="s">
        <v>42</v>
      </c>
      <c r="D6" s="24" t="s">
        <v>53</v>
      </c>
      <c r="E6" s="25" t="s">
        <v>255</v>
      </c>
      <c r="F6" s="17">
        <f>'Pupilles DH'!I7</f>
        <v>160</v>
      </c>
      <c r="G6" s="73">
        <f>'Pupilles Trial'!P7</f>
        <v>155</v>
      </c>
      <c r="H6" s="17">
        <v>166</v>
      </c>
      <c r="I6" s="17">
        <f t="shared" si="0"/>
        <v>481</v>
      </c>
    </row>
    <row r="7" spans="1:9" ht="15">
      <c r="A7" s="16">
        <v>5</v>
      </c>
      <c r="B7" s="23">
        <v>92</v>
      </c>
      <c r="C7" s="24" t="s">
        <v>44</v>
      </c>
      <c r="D7" s="24" t="s">
        <v>186</v>
      </c>
      <c r="E7" s="25" t="s">
        <v>6</v>
      </c>
      <c r="F7" s="17">
        <f>'Pupilles DH'!I29</f>
        <v>155</v>
      </c>
      <c r="G7" s="73">
        <f>'Pupilles Trial'!P31</f>
        <v>181</v>
      </c>
      <c r="H7" s="17">
        <v>136</v>
      </c>
      <c r="I7" s="17">
        <f t="shared" si="0"/>
        <v>472</v>
      </c>
    </row>
    <row r="8" spans="1:9" ht="15">
      <c r="A8" s="16">
        <v>6</v>
      </c>
      <c r="B8" s="23">
        <v>84</v>
      </c>
      <c r="C8" s="24" t="s">
        <v>54</v>
      </c>
      <c r="D8" s="24" t="s">
        <v>177</v>
      </c>
      <c r="E8" s="25" t="s">
        <v>6</v>
      </c>
      <c r="F8" s="17">
        <f>'Pupilles DH'!I21</f>
        <v>136</v>
      </c>
      <c r="G8" s="73">
        <f>'Pupilles Trial'!P23</f>
        <v>132</v>
      </c>
      <c r="H8" s="17">
        <v>173</v>
      </c>
      <c r="I8" s="17">
        <f t="shared" si="0"/>
        <v>441</v>
      </c>
    </row>
    <row r="9" spans="1:9" ht="15">
      <c r="A9" s="16">
        <v>7</v>
      </c>
      <c r="B9" s="23">
        <v>105</v>
      </c>
      <c r="C9" s="24" t="s">
        <v>194</v>
      </c>
      <c r="D9" s="24" t="s">
        <v>195</v>
      </c>
      <c r="E9" s="25" t="s">
        <v>24</v>
      </c>
      <c r="F9" s="17">
        <f>'Pupilles DH'!I32</f>
        <v>145</v>
      </c>
      <c r="G9" s="73">
        <f>'Pupilles Trial'!P34</f>
        <v>136</v>
      </c>
      <c r="H9" s="17">
        <v>155</v>
      </c>
      <c r="I9" s="17">
        <f t="shared" si="0"/>
        <v>436</v>
      </c>
    </row>
    <row r="10" spans="1:9" ht="15">
      <c r="A10" s="16">
        <v>8</v>
      </c>
      <c r="B10" s="23">
        <v>47</v>
      </c>
      <c r="C10" s="24" t="s">
        <v>51</v>
      </c>
      <c r="D10" s="24" t="s">
        <v>26</v>
      </c>
      <c r="E10" s="25" t="s">
        <v>255</v>
      </c>
      <c r="F10" s="17">
        <f>'Pupilles DH'!I8</f>
        <v>150</v>
      </c>
      <c r="G10" s="73">
        <f>'Pupilles Trial'!P8</f>
        <v>160</v>
      </c>
      <c r="H10" s="17">
        <v>116</v>
      </c>
      <c r="I10" s="17">
        <f t="shared" si="0"/>
        <v>426</v>
      </c>
    </row>
    <row r="11" spans="1:9" ht="15">
      <c r="A11" s="16">
        <v>9</v>
      </c>
      <c r="B11" s="23">
        <v>130</v>
      </c>
      <c r="C11" s="24" t="s">
        <v>190</v>
      </c>
      <c r="D11" s="24" t="s">
        <v>191</v>
      </c>
      <c r="E11" s="25" t="s">
        <v>24</v>
      </c>
      <c r="F11" s="17">
        <f>'Pupilles DH'!I38</f>
        <v>190</v>
      </c>
      <c r="G11" s="73">
        <f>'Pupilles Trial'!P40</f>
        <v>108</v>
      </c>
      <c r="H11" s="17">
        <v>112</v>
      </c>
      <c r="I11" s="17">
        <f t="shared" si="0"/>
        <v>410</v>
      </c>
    </row>
    <row r="12" spans="1:9" ht="15">
      <c r="A12" s="16">
        <v>10</v>
      </c>
      <c r="B12" s="23">
        <v>62</v>
      </c>
      <c r="C12" s="24" t="s">
        <v>46</v>
      </c>
      <c r="D12" s="24" t="s">
        <v>176</v>
      </c>
      <c r="E12" s="25" t="s">
        <v>31</v>
      </c>
      <c r="F12" s="17">
        <f>'Pupilles DH'!I13</f>
        <v>116</v>
      </c>
      <c r="G12" s="73">
        <f>'Pupilles Trial'!P14</f>
        <v>128</v>
      </c>
      <c r="H12" s="17">
        <v>166</v>
      </c>
      <c r="I12" s="17">
        <f t="shared" si="0"/>
        <v>410</v>
      </c>
    </row>
    <row r="13" spans="1:9" ht="15">
      <c r="A13" s="16">
        <v>11</v>
      </c>
      <c r="B13" s="42">
        <v>4</v>
      </c>
      <c r="C13" s="17" t="s">
        <v>264</v>
      </c>
      <c r="D13" s="18" t="s">
        <v>265</v>
      </c>
      <c r="E13" s="18" t="s">
        <v>160</v>
      </c>
      <c r="F13" s="17">
        <f>'Pupilles DH'!I3</f>
        <v>128</v>
      </c>
      <c r="G13" s="73">
        <f>'Pupilles Trial'!P3</f>
        <v>116</v>
      </c>
      <c r="H13" s="17">
        <v>145</v>
      </c>
      <c r="I13" s="17">
        <f t="shared" si="0"/>
        <v>389</v>
      </c>
    </row>
    <row r="14" spans="1:9" ht="15">
      <c r="A14" s="16">
        <v>12</v>
      </c>
      <c r="B14" s="23">
        <v>33</v>
      </c>
      <c r="C14" s="24" t="s">
        <v>47</v>
      </c>
      <c r="D14" s="24" t="s">
        <v>156</v>
      </c>
      <c r="E14" s="25" t="s">
        <v>146</v>
      </c>
      <c r="F14" s="17">
        <f>'Pupilles DH'!I5</f>
        <v>104</v>
      </c>
      <c r="G14" s="73">
        <f>'Pupilles Trial'!P5</f>
        <v>124</v>
      </c>
      <c r="H14" s="17">
        <v>150</v>
      </c>
      <c r="I14" s="17">
        <f t="shared" si="0"/>
        <v>378</v>
      </c>
    </row>
    <row r="15" spans="1:9" ht="15">
      <c r="A15" s="16">
        <v>13</v>
      </c>
      <c r="B15" s="23">
        <v>67</v>
      </c>
      <c r="C15" s="24" t="s">
        <v>168</v>
      </c>
      <c r="D15" s="24" t="s">
        <v>169</v>
      </c>
      <c r="E15" s="25" t="s">
        <v>170</v>
      </c>
      <c r="F15" s="17">
        <f>'Pupilles DH'!I15</f>
        <v>86</v>
      </c>
      <c r="G15" s="73">
        <f>'Pupilles Trial'!P16</f>
        <v>190</v>
      </c>
      <c r="H15" s="17">
        <v>100</v>
      </c>
      <c r="I15" s="17">
        <f t="shared" si="0"/>
        <v>376</v>
      </c>
    </row>
    <row r="16" spans="1:9" ht="15">
      <c r="A16" s="16">
        <v>14</v>
      </c>
      <c r="B16" s="23">
        <v>109</v>
      </c>
      <c r="C16" s="24" t="s">
        <v>153</v>
      </c>
      <c r="D16" s="24" t="s">
        <v>197</v>
      </c>
      <c r="E16" s="25" t="s">
        <v>24</v>
      </c>
      <c r="F16" s="17">
        <f>'Pupilles DH'!I35</f>
        <v>166</v>
      </c>
      <c r="G16" s="73">
        <f>'Pupilles Trial'!P37</f>
        <v>100</v>
      </c>
      <c r="H16" s="17">
        <v>108</v>
      </c>
      <c r="I16" s="17">
        <f t="shared" si="0"/>
        <v>374</v>
      </c>
    </row>
    <row r="17" spans="1:9" ht="15">
      <c r="A17" s="16">
        <v>15</v>
      </c>
      <c r="B17" s="23">
        <v>87</v>
      </c>
      <c r="C17" s="24" t="s">
        <v>52</v>
      </c>
      <c r="D17" s="24" t="s">
        <v>179</v>
      </c>
      <c r="E17" s="25" t="s">
        <v>6</v>
      </c>
      <c r="F17" s="17">
        <f>'Pupilles DH'!I24</f>
        <v>140</v>
      </c>
      <c r="G17" s="73">
        <f>'Pupilles Trial'!P26</f>
        <v>90</v>
      </c>
      <c r="H17" s="17">
        <v>140</v>
      </c>
      <c r="I17" s="17">
        <f t="shared" si="0"/>
        <v>370</v>
      </c>
    </row>
    <row r="18" spans="1:9" ht="15">
      <c r="A18" s="16">
        <v>16</v>
      </c>
      <c r="B18" s="23">
        <v>34</v>
      </c>
      <c r="C18" s="24" t="s">
        <v>57</v>
      </c>
      <c r="D18" s="24" t="s">
        <v>171</v>
      </c>
      <c r="E18" s="25" t="s">
        <v>146</v>
      </c>
      <c r="F18" s="17">
        <f>'Pupilles DH'!I6</f>
        <v>132</v>
      </c>
      <c r="G18" s="73">
        <f>'Pupilles Trial'!P6</f>
        <v>98</v>
      </c>
      <c r="H18" s="17">
        <v>132</v>
      </c>
      <c r="I18" s="17">
        <f t="shared" si="0"/>
        <v>362</v>
      </c>
    </row>
    <row r="19" spans="1:9" ht="15">
      <c r="A19" s="16">
        <v>17</v>
      </c>
      <c r="B19" s="23">
        <v>116</v>
      </c>
      <c r="C19" s="24" t="s">
        <v>201</v>
      </c>
      <c r="D19" s="24" t="s">
        <v>156</v>
      </c>
      <c r="E19" s="25" t="s">
        <v>24</v>
      </c>
      <c r="F19" s="17">
        <f>'Pupilles DH'!I37</f>
        <v>94</v>
      </c>
      <c r="G19" s="73">
        <f>'Pupilles Trial'!P39</f>
        <v>112</v>
      </c>
      <c r="H19" s="17">
        <v>128</v>
      </c>
      <c r="I19" s="17">
        <f t="shared" si="0"/>
        <v>334</v>
      </c>
    </row>
    <row r="20" spans="1:9" ht="15">
      <c r="A20" s="16">
        <v>18</v>
      </c>
      <c r="B20" s="23">
        <v>72</v>
      </c>
      <c r="C20" s="24" t="s">
        <v>69</v>
      </c>
      <c r="D20" s="24" t="s">
        <v>73</v>
      </c>
      <c r="E20" s="25" t="s">
        <v>256</v>
      </c>
      <c r="F20" s="17">
        <f>'Pupilles DH'!I17</f>
        <v>88</v>
      </c>
      <c r="G20" s="73">
        <f>'Pupilles Trial'!P19</f>
        <v>145</v>
      </c>
      <c r="H20" s="17">
        <v>98</v>
      </c>
      <c r="I20" s="17">
        <f t="shared" si="0"/>
        <v>331</v>
      </c>
    </row>
    <row r="21" spans="1:9" ht="15">
      <c r="A21" s="16">
        <v>19</v>
      </c>
      <c r="B21" s="42">
        <v>48</v>
      </c>
      <c r="C21" s="17" t="s">
        <v>287</v>
      </c>
      <c r="D21" s="18" t="s">
        <v>288</v>
      </c>
      <c r="E21" s="18" t="s">
        <v>255</v>
      </c>
      <c r="F21" s="17">
        <f>'Pupilles DH'!I44</f>
        <v>0</v>
      </c>
      <c r="G21" s="73">
        <f>'Pupilles Trial'!P9</f>
        <v>200</v>
      </c>
      <c r="H21" s="17">
        <v>124</v>
      </c>
      <c r="I21" s="17">
        <f t="shared" si="0"/>
        <v>324</v>
      </c>
    </row>
    <row r="22" spans="1:9" ht="15">
      <c r="A22" s="16">
        <v>20</v>
      </c>
      <c r="B22" s="23">
        <v>49</v>
      </c>
      <c r="C22" s="24" t="s">
        <v>58</v>
      </c>
      <c r="D22" s="24" t="s">
        <v>206</v>
      </c>
      <c r="E22" s="25" t="s">
        <v>255</v>
      </c>
      <c r="F22" s="17">
        <f>'Pupilles DH'!I9</f>
        <v>124</v>
      </c>
      <c r="G22" s="73">
        <f>'Pupilles Trial'!P10</f>
        <v>84</v>
      </c>
      <c r="H22" s="17">
        <v>104</v>
      </c>
      <c r="I22" s="17">
        <f t="shared" si="0"/>
        <v>312</v>
      </c>
    </row>
    <row r="23" spans="1:9" ht="15">
      <c r="A23" s="16">
        <v>21</v>
      </c>
      <c r="B23" s="23">
        <v>88</v>
      </c>
      <c r="C23" s="24" t="s">
        <v>56</v>
      </c>
      <c r="D23" s="24" t="s">
        <v>181</v>
      </c>
      <c r="E23" s="25" t="s">
        <v>6</v>
      </c>
      <c r="F23" s="17">
        <f>'Pupilles DH'!I25</f>
        <v>98</v>
      </c>
      <c r="G23" s="73">
        <f>'Pupilles Trial'!P27</f>
        <v>120</v>
      </c>
      <c r="H23" s="17">
        <v>88</v>
      </c>
      <c r="I23" s="17">
        <f t="shared" si="0"/>
        <v>306</v>
      </c>
    </row>
    <row r="24" spans="1:9" ht="15">
      <c r="A24" s="16">
        <v>22</v>
      </c>
      <c r="B24" s="23">
        <v>104</v>
      </c>
      <c r="C24" s="24" t="s">
        <v>124</v>
      </c>
      <c r="D24" s="24" t="s">
        <v>193</v>
      </c>
      <c r="E24" s="25" t="s">
        <v>24</v>
      </c>
      <c r="F24" s="17">
        <f>'Pupilles DH'!I31</f>
        <v>84</v>
      </c>
      <c r="G24" s="73">
        <f>'Pupilles Trial'!P33</f>
        <v>96</v>
      </c>
      <c r="H24" s="17">
        <v>120</v>
      </c>
      <c r="I24" s="17">
        <f t="shared" si="0"/>
        <v>300</v>
      </c>
    </row>
    <row r="25" spans="1:9" ht="15">
      <c r="A25" s="16">
        <v>23</v>
      </c>
      <c r="B25" s="23">
        <v>70</v>
      </c>
      <c r="C25" s="24" t="s">
        <v>130</v>
      </c>
      <c r="D25" s="24" t="s">
        <v>202</v>
      </c>
      <c r="E25" s="25" t="s">
        <v>256</v>
      </c>
      <c r="F25" s="17">
        <f>'Pupilles DH'!I16</f>
        <v>100</v>
      </c>
      <c r="G25" s="73">
        <f>'Pupilles Trial'!P18</f>
        <v>94</v>
      </c>
      <c r="H25" s="17">
        <v>96</v>
      </c>
      <c r="I25" s="17">
        <f t="shared" si="0"/>
        <v>290</v>
      </c>
    </row>
    <row r="26" spans="1:9" ht="15">
      <c r="A26" s="16">
        <v>24</v>
      </c>
      <c r="B26" s="23">
        <v>85</v>
      </c>
      <c r="C26" s="24" t="s">
        <v>45</v>
      </c>
      <c r="D26" s="24" t="s">
        <v>178</v>
      </c>
      <c r="E26" s="25" t="s">
        <v>6</v>
      </c>
      <c r="F26" s="17">
        <f>'Pupilles DH'!I22</f>
        <v>120</v>
      </c>
      <c r="G26" s="73">
        <f>'Pupilles Trial'!P24</f>
        <v>166</v>
      </c>
      <c r="H26" s="17">
        <v>0</v>
      </c>
      <c r="I26" s="17">
        <f t="shared" si="0"/>
        <v>286</v>
      </c>
    </row>
    <row r="27" spans="1:9" ht="15">
      <c r="A27" s="16">
        <v>25</v>
      </c>
      <c r="B27" s="23">
        <v>106</v>
      </c>
      <c r="C27" s="24" t="s">
        <v>196</v>
      </c>
      <c r="D27" s="24" t="s">
        <v>165</v>
      </c>
      <c r="E27" s="25" t="s">
        <v>24</v>
      </c>
      <c r="F27" s="17">
        <f>'Pupilles DH'!I33</f>
        <v>90</v>
      </c>
      <c r="G27" s="73">
        <f>'Pupilles Trial'!P35</f>
        <v>104</v>
      </c>
      <c r="H27" s="17">
        <v>84</v>
      </c>
      <c r="I27" s="17">
        <f t="shared" si="0"/>
        <v>278</v>
      </c>
    </row>
    <row r="28" spans="1:9" ht="15">
      <c r="A28" s="16">
        <v>26</v>
      </c>
      <c r="B28" s="23">
        <v>108</v>
      </c>
      <c r="C28" s="24" t="s">
        <v>198</v>
      </c>
      <c r="D28" s="24" t="s">
        <v>199</v>
      </c>
      <c r="E28" s="25" t="s">
        <v>24</v>
      </c>
      <c r="F28" s="17">
        <f>'Pupilles DH'!I34</f>
        <v>82</v>
      </c>
      <c r="G28" s="73">
        <f>'Pupilles Trial'!P36</f>
        <v>92</v>
      </c>
      <c r="H28" s="17">
        <v>94</v>
      </c>
      <c r="I28" s="17">
        <f t="shared" si="0"/>
        <v>268</v>
      </c>
    </row>
    <row r="29" spans="1:9" ht="15">
      <c r="A29" s="16">
        <v>27</v>
      </c>
      <c r="B29" s="23">
        <v>51</v>
      </c>
      <c r="C29" s="24" t="s">
        <v>55</v>
      </c>
      <c r="D29" s="24" t="s">
        <v>205</v>
      </c>
      <c r="E29" s="25" t="s">
        <v>255</v>
      </c>
      <c r="F29" s="17">
        <f>'Pupilles DH'!I11</f>
        <v>108</v>
      </c>
      <c r="G29" s="73">
        <f>'Pupilles Trial'!P12</f>
        <v>66</v>
      </c>
      <c r="H29" s="17">
        <v>92</v>
      </c>
      <c r="I29" s="17">
        <f t="shared" si="0"/>
        <v>266</v>
      </c>
    </row>
    <row r="30" spans="1:9" ht="15">
      <c r="A30" s="16">
        <v>28</v>
      </c>
      <c r="B30" s="42">
        <v>86</v>
      </c>
      <c r="C30" s="17" t="s">
        <v>266</v>
      </c>
      <c r="D30" s="18" t="s">
        <v>267</v>
      </c>
      <c r="E30" s="18" t="s">
        <v>6</v>
      </c>
      <c r="F30" s="17">
        <f>'Pupilles DH'!I23</f>
        <v>78</v>
      </c>
      <c r="G30" s="73">
        <f>'Pupilles Trial'!P25</f>
        <v>78</v>
      </c>
      <c r="H30" s="17">
        <v>78</v>
      </c>
      <c r="I30" s="17">
        <f t="shared" si="0"/>
        <v>234</v>
      </c>
    </row>
    <row r="31" spans="1:9" ht="15">
      <c r="A31" s="16">
        <v>29</v>
      </c>
      <c r="B31" s="23">
        <v>78</v>
      </c>
      <c r="C31" s="24" t="s">
        <v>62</v>
      </c>
      <c r="D31" s="24" t="s">
        <v>187</v>
      </c>
      <c r="E31" s="25" t="s">
        <v>60</v>
      </c>
      <c r="F31" s="17">
        <f>'Pupilles DH'!I18</f>
        <v>71</v>
      </c>
      <c r="G31" s="73">
        <f>'Pupilles Trial'!P20</f>
        <v>82</v>
      </c>
      <c r="H31" s="17">
        <v>66</v>
      </c>
      <c r="I31" s="17">
        <f t="shared" si="0"/>
        <v>219</v>
      </c>
    </row>
    <row r="32" spans="1:9" ht="15">
      <c r="A32" s="16">
        <v>30</v>
      </c>
      <c r="B32" s="23">
        <v>13</v>
      </c>
      <c r="C32" s="24" t="s">
        <v>59</v>
      </c>
      <c r="D32" s="24" t="s">
        <v>203</v>
      </c>
      <c r="E32" s="25" t="s">
        <v>204</v>
      </c>
      <c r="F32" s="17">
        <f>'Pupilles DH'!I4</f>
        <v>73</v>
      </c>
      <c r="G32" s="73">
        <f>'Pupilles Trial'!P4</f>
        <v>62</v>
      </c>
      <c r="H32" s="17">
        <v>80</v>
      </c>
      <c r="I32" s="17">
        <f t="shared" si="0"/>
        <v>215</v>
      </c>
    </row>
    <row r="33" spans="1:9" ht="15">
      <c r="A33" s="16">
        <v>31</v>
      </c>
      <c r="B33" s="23">
        <v>103</v>
      </c>
      <c r="C33" s="24" t="s">
        <v>192</v>
      </c>
      <c r="D33" s="24" t="s">
        <v>177</v>
      </c>
      <c r="E33" s="25" t="s">
        <v>24</v>
      </c>
      <c r="F33" s="17">
        <f>'Pupilles DH'!I30</f>
        <v>72</v>
      </c>
      <c r="G33" s="73">
        <f>'Pupilles Trial'!P32</f>
        <v>70</v>
      </c>
      <c r="H33" s="17">
        <v>70</v>
      </c>
      <c r="I33" s="17">
        <f t="shared" si="0"/>
        <v>212</v>
      </c>
    </row>
    <row r="34" spans="1:9" ht="15">
      <c r="A34" s="16">
        <v>32</v>
      </c>
      <c r="B34" s="23">
        <v>50</v>
      </c>
      <c r="C34" s="24" t="s">
        <v>66</v>
      </c>
      <c r="D34" s="24" t="s">
        <v>207</v>
      </c>
      <c r="E34" s="25" t="s">
        <v>255</v>
      </c>
      <c r="F34" s="17">
        <f>'Pupilles DH'!I10</f>
        <v>76</v>
      </c>
      <c r="G34" s="73">
        <f>'Pupilles Trial'!P11</f>
        <v>64</v>
      </c>
      <c r="H34" s="17">
        <v>72</v>
      </c>
      <c r="I34" s="17">
        <f t="shared" si="0"/>
        <v>212</v>
      </c>
    </row>
    <row r="35" spans="1:9" ht="15">
      <c r="A35" s="16">
        <v>33</v>
      </c>
      <c r="B35" s="23">
        <v>80</v>
      </c>
      <c r="C35" s="24" t="s">
        <v>44</v>
      </c>
      <c r="D35" s="24" t="s">
        <v>189</v>
      </c>
      <c r="E35" s="25" t="s">
        <v>60</v>
      </c>
      <c r="F35" s="17">
        <f>'Pupilles DH'!I20</f>
        <v>74</v>
      </c>
      <c r="G35" s="73">
        <f>'Pupilles Trial'!P22</f>
        <v>72</v>
      </c>
      <c r="H35" s="17">
        <v>64</v>
      </c>
      <c r="I35" s="17">
        <f aca="true" t="shared" si="1" ref="I35:I55">SUM(F35:H35)</f>
        <v>210</v>
      </c>
    </row>
    <row r="36" spans="1:9" ht="15">
      <c r="A36" s="16">
        <v>34</v>
      </c>
      <c r="B36" s="23">
        <v>91</v>
      </c>
      <c r="C36" s="24" t="s">
        <v>67</v>
      </c>
      <c r="D36" s="24" t="s">
        <v>185</v>
      </c>
      <c r="E36" s="25" t="s">
        <v>6</v>
      </c>
      <c r="F36" s="17">
        <f>'Pupilles DH'!I28</f>
        <v>79</v>
      </c>
      <c r="G36" s="73">
        <f>'Pupilles Trial'!P30</f>
        <v>68</v>
      </c>
      <c r="H36" s="17">
        <v>62</v>
      </c>
      <c r="I36" s="17">
        <f t="shared" si="1"/>
        <v>209</v>
      </c>
    </row>
    <row r="37" spans="1:9" ht="15">
      <c r="A37" s="16">
        <v>35</v>
      </c>
      <c r="B37" s="33">
        <v>313</v>
      </c>
      <c r="C37" s="34" t="s">
        <v>56</v>
      </c>
      <c r="D37" s="34" t="s">
        <v>180</v>
      </c>
      <c r="E37" s="35" t="s">
        <v>6</v>
      </c>
      <c r="F37" s="17">
        <f>'Pupilles DH'!I42</f>
        <v>75</v>
      </c>
      <c r="G37" s="73">
        <f>'Pupilles Trial'!P44</f>
        <v>74</v>
      </c>
      <c r="H37" s="17">
        <v>49</v>
      </c>
      <c r="I37" s="17">
        <f t="shared" si="1"/>
        <v>198</v>
      </c>
    </row>
    <row r="38" spans="1:9" ht="15">
      <c r="A38" s="16">
        <v>36</v>
      </c>
      <c r="B38" s="23">
        <v>79</v>
      </c>
      <c r="C38" s="24" t="s">
        <v>61</v>
      </c>
      <c r="D38" s="24" t="s">
        <v>188</v>
      </c>
      <c r="E38" s="25" t="s">
        <v>60</v>
      </c>
      <c r="F38" s="17">
        <f>'Pupilles DH'!I19</f>
        <v>92</v>
      </c>
      <c r="G38" s="73">
        <f>'Pupilles Trial'!P21</f>
        <v>80</v>
      </c>
      <c r="H38" s="17">
        <v>0</v>
      </c>
      <c r="I38" s="17">
        <f t="shared" si="1"/>
        <v>172</v>
      </c>
    </row>
    <row r="39" spans="1:9" ht="15">
      <c r="A39" s="16">
        <v>37</v>
      </c>
      <c r="B39" s="23">
        <v>89</v>
      </c>
      <c r="C39" s="24" t="s">
        <v>63</v>
      </c>
      <c r="D39" s="24" t="s">
        <v>183</v>
      </c>
      <c r="E39" s="25" t="s">
        <v>6</v>
      </c>
      <c r="F39" s="17">
        <f>'Pupilles DH'!I26</f>
        <v>80</v>
      </c>
      <c r="G39" s="73">
        <f>'Pupilles Trial'!P28</f>
        <v>86</v>
      </c>
      <c r="H39" s="17">
        <v>0</v>
      </c>
      <c r="I39" s="17">
        <f t="shared" si="1"/>
        <v>166</v>
      </c>
    </row>
    <row r="40" spans="1:9" ht="15">
      <c r="A40" s="16">
        <v>38</v>
      </c>
      <c r="B40" s="23">
        <v>90</v>
      </c>
      <c r="C40" s="24" t="s">
        <v>63</v>
      </c>
      <c r="D40" s="24" t="s">
        <v>184</v>
      </c>
      <c r="E40" s="25" t="s">
        <v>6</v>
      </c>
      <c r="F40" s="17">
        <f>'Pupilles DH'!I27</f>
        <v>77</v>
      </c>
      <c r="G40" s="73">
        <f>'Pupilles Trial'!P29</f>
        <v>88</v>
      </c>
      <c r="H40" s="17">
        <v>0</v>
      </c>
      <c r="I40" s="17">
        <f t="shared" si="1"/>
        <v>165</v>
      </c>
    </row>
    <row r="41" spans="1:9" ht="15">
      <c r="A41" s="16">
        <v>39</v>
      </c>
      <c r="B41" s="42">
        <v>68</v>
      </c>
      <c r="C41" s="17" t="s">
        <v>289</v>
      </c>
      <c r="D41" s="18" t="s">
        <v>290</v>
      </c>
      <c r="E41" s="18" t="s">
        <v>256</v>
      </c>
      <c r="F41" s="17">
        <f>'Pupilles DH'!I45</f>
        <v>0</v>
      </c>
      <c r="G41" s="73">
        <f>'Pupilles Trial'!P17</f>
        <v>76</v>
      </c>
      <c r="H41" s="17">
        <v>47</v>
      </c>
      <c r="I41" s="17">
        <f t="shared" si="1"/>
        <v>123</v>
      </c>
    </row>
    <row r="42" spans="1:9" ht="15">
      <c r="A42" s="16">
        <v>40</v>
      </c>
      <c r="B42" s="23">
        <v>2</v>
      </c>
      <c r="C42" s="24" t="s">
        <v>64</v>
      </c>
      <c r="D42" s="24" t="s">
        <v>65</v>
      </c>
      <c r="E42" s="25" t="s">
        <v>160</v>
      </c>
      <c r="F42" s="17">
        <f>'Pupilles DH'!I2</f>
        <v>68</v>
      </c>
      <c r="G42" s="73">
        <f>'Pupilles Trial'!P2</f>
        <v>0</v>
      </c>
      <c r="H42" s="17">
        <v>54</v>
      </c>
      <c r="I42" s="17">
        <f t="shared" si="1"/>
        <v>122</v>
      </c>
    </row>
    <row r="43" spans="1:9" ht="15">
      <c r="A43" s="16">
        <v>41</v>
      </c>
      <c r="B43" s="33">
        <v>314</v>
      </c>
      <c r="C43" s="34" t="s">
        <v>76</v>
      </c>
      <c r="D43" s="34" t="s">
        <v>182</v>
      </c>
      <c r="E43" s="35" t="s">
        <v>6</v>
      </c>
      <c r="F43" s="17">
        <f>'Pupilles DH'!I43</f>
        <v>69</v>
      </c>
      <c r="G43" s="73">
        <f>'Pupilles Trial'!P45</f>
        <v>0</v>
      </c>
      <c r="H43" s="17">
        <v>50</v>
      </c>
      <c r="I43" s="17">
        <f t="shared" si="1"/>
        <v>119</v>
      </c>
    </row>
    <row r="44" spans="1:9" ht="15">
      <c r="A44" s="16">
        <v>42</v>
      </c>
      <c r="B44" s="23">
        <v>131</v>
      </c>
      <c r="C44" s="24" t="s">
        <v>173</v>
      </c>
      <c r="D44" s="24" t="s">
        <v>174</v>
      </c>
      <c r="E44" s="25" t="s">
        <v>146</v>
      </c>
      <c r="F44" s="17">
        <f>'Pupilles DH'!I39</f>
        <v>112</v>
      </c>
      <c r="G44" s="73">
        <f>'Pupilles Trial'!P41</f>
        <v>0</v>
      </c>
      <c r="H44" s="17">
        <v>0</v>
      </c>
      <c r="I44" s="17">
        <f t="shared" si="1"/>
        <v>112</v>
      </c>
    </row>
    <row r="45" spans="1:9" ht="15">
      <c r="A45" s="16">
        <v>43</v>
      </c>
      <c r="B45" s="23">
        <v>58</v>
      </c>
      <c r="C45" s="24" t="s">
        <v>49</v>
      </c>
      <c r="D45" s="24" t="s">
        <v>50</v>
      </c>
      <c r="E45" s="25" t="s">
        <v>157</v>
      </c>
      <c r="F45" s="17">
        <f>'Pupilles DH'!I12</f>
        <v>96</v>
      </c>
      <c r="G45" s="73">
        <f>'Pupilles Trial'!P13</f>
        <v>0</v>
      </c>
      <c r="H45" s="17">
        <v>0</v>
      </c>
      <c r="I45" s="17">
        <f t="shared" si="1"/>
        <v>96</v>
      </c>
    </row>
    <row r="46" spans="1:9" ht="15">
      <c r="A46" s="16">
        <v>44</v>
      </c>
      <c r="B46" s="23">
        <v>9</v>
      </c>
      <c r="C46" s="24" t="s">
        <v>316</v>
      </c>
      <c r="D46" s="24" t="s">
        <v>315</v>
      </c>
      <c r="E46" s="25" t="s">
        <v>160</v>
      </c>
      <c r="F46" s="17">
        <v>0</v>
      </c>
      <c r="G46" s="17">
        <v>0</v>
      </c>
      <c r="H46" s="17">
        <v>86</v>
      </c>
      <c r="I46" s="17">
        <f t="shared" si="1"/>
        <v>86</v>
      </c>
    </row>
    <row r="47" spans="1:9" ht="15">
      <c r="A47" s="16">
        <v>45</v>
      </c>
      <c r="B47" s="23">
        <v>94</v>
      </c>
      <c r="C47" s="24" t="s">
        <v>319</v>
      </c>
      <c r="D47" s="24" t="s">
        <v>156</v>
      </c>
      <c r="E47" s="25" t="s">
        <v>6</v>
      </c>
      <c r="F47" s="17">
        <v>0</v>
      </c>
      <c r="G47" s="17">
        <v>0</v>
      </c>
      <c r="H47" s="17">
        <v>82</v>
      </c>
      <c r="I47" s="17">
        <f t="shared" si="1"/>
        <v>82</v>
      </c>
    </row>
    <row r="48" spans="1:9" ht="15">
      <c r="A48" s="16">
        <v>46</v>
      </c>
      <c r="B48" s="23">
        <v>35</v>
      </c>
      <c r="C48" s="24" t="s">
        <v>17</v>
      </c>
      <c r="D48" s="24" t="s">
        <v>166</v>
      </c>
      <c r="E48" s="25" t="s">
        <v>146</v>
      </c>
      <c r="F48" s="17">
        <v>0</v>
      </c>
      <c r="G48" s="17">
        <v>0</v>
      </c>
      <c r="H48" s="17">
        <v>76</v>
      </c>
      <c r="I48" s="17">
        <f t="shared" si="1"/>
        <v>76</v>
      </c>
    </row>
    <row r="49" spans="1:9" ht="15">
      <c r="A49" s="16">
        <v>47</v>
      </c>
      <c r="B49" s="23">
        <v>133</v>
      </c>
      <c r="C49" s="24" t="s">
        <v>12</v>
      </c>
      <c r="D49" s="24" t="s">
        <v>154</v>
      </c>
      <c r="E49" s="25" t="s">
        <v>331</v>
      </c>
      <c r="F49" s="17">
        <v>0</v>
      </c>
      <c r="G49" s="17">
        <v>0</v>
      </c>
      <c r="H49" s="17">
        <v>74</v>
      </c>
      <c r="I49" s="17">
        <f t="shared" si="1"/>
        <v>74</v>
      </c>
    </row>
    <row r="50" spans="1:9" ht="15">
      <c r="A50" s="16">
        <v>48</v>
      </c>
      <c r="B50" s="23">
        <v>110</v>
      </c>
      <c r="C50" s="24" t="s">
        <v>68</v>
      </c>
      <c r="D50" s="24" t="s">
        <v>200</v>
      </c>
      <c r="E50" s="25" t="s">
        <v>24</v>
      </c>
      <c r="F50" s="17">
        <f>'Pupilles DH'!I36</f>
        <v>70</v>
      </c>
      <c r="G50" s="73">
        <f>'Pupilles Trial'!P38</f>
        <v>0</v>
      </c>
      <c r="H50" s="17">
        <v>0</v>
      </c>
      <c r="I50" s="17">
        <f t="shared" si="1"/>
        <v>70</v>
      </c>
    </row>
    <row r="51" spans="1:9" ht="15">
      <c r="A51" s="16">
        <v>49</v>
      </c>
      <c r="B51" s="23">
        <v>8</v>
      </c>
      <c r="C51" s="24" t="s">
        <v>12</v>
      </c>
      <c r="D51" s="24" t="s">
        <v>318</v>
      </c>
      <c r="E51" s="25" t="s">
        <v>160</v>
      </c>
      <c r="F51" s="17">
        <v>0</v>
      </c>
      <c r="G51" s="17">
        <v>0</v>
      </c>
      <c r="H51" s="17">
        <v>60</v>
      </c>
      <c r="I51" s="17">
        <f t="shared" si="1"/>
        <v>60</v>
      </c>
    </row>
    <row r="52" spans="1:9" ht="15">
      <c r="A52" s="16">
        <v>50</v>
      </c>
      <c r="B52" s="23">
        <v>3</v>
      </c>
      <c r="C52" s="24" t="s">
        <v>317</v>
      </c>
      <c r="D52" s="24" t="s">
        <v>167</v>
      </c>
      <c r="E52" s="25" t="s">
        <v>160</v>
      </c>
      <c r="F52" s="17">
        <v>0</v>
      </c>
      <c r="G52" s="17">
        <v>0</v>
      </c>
      <c r="H52" s="17">
        <v>58</v>
      </c>
      <c r="I52" s="17">
        <f t="shared" si="1"/>
        <v>58</v>
      </c>
    </row>
    <row r="53" spans="1:9" ht="15">
      <c r="A53" s="16">
        <v>51</v>
      </c>
      <c r="B53" s="23">
        <v>1</v>
      </c>
      <c r="C53" s="24" t="s">
        <v>314</v>
      </c>
      <c r="D53" s="24" t="s">
        <v>145</v>
      </c>
      <c r="E53" s="25" t="s">
        <v>160</v>
      </c>
      <c r="F53" s="17">
        <v>0</v>
      </c>
      <c r="G53" s="17">
        <v>0</v>
      </c>
      <c r="H53" s="17">
        <v>56</v>
      </c>
      <c r="I53" s="17">
        <f t="shared" si="1"/>
        <v>56</v>
      </c>
    </row>
    <row r="54" spans="1:9" ht="15">
      <c r="A54" s="16">
        <v>52</v>
      </c>
      <c r="B54" s="23">
        <v>306</v>
      </c>
      <c r="C54" s="24" t="s">
        <v>324</v>
      </c>
      <c r="D54" s="24" t="s">
        <v>332</v>
      </c>
      <c r="E54" s="25" t="s">
        <v>326</v>
      </c>
      <c r="F54" s="17">
        <v>0</v>
      </c>
      <c r="G54" s="17">
        <v>0</v>
      </c>
      <c r="H54" s="17">
        <v>52</v>
      </c>
      <c r="I54" s="17">
        <f t="shared" si="1"/>
        <v>52</v>
      </c>
    </row>
    <row r="55" spans="1:9" ht="15">
      <c r="A55" s="16">
        <v>53</v>
      </c>
      <c r="B55" s="23">
        <v>113</v>
      </c>
      <c r="C55" s="24" t="s">
        <v>327</v>
      </c>
      <c r="D55" s="24" t="s">
        <v>328</v>
      </c>
      <c r="E55" s="25" t="s">
        <v>329</v>
      </c>
      <c r="F55" s="17">
        <v>0</v>
      </c>
      <c r="G55" s="17">
        <v>0</v>
      </c>
      <c r="H55" s="17">
        <v>48</v>
      </c>
      <c r="I55" s="17">
        <f t="shared" si="1"/>
        <v>48</v>
      </c>
    </row>
  </sheetData>
  <sheetProtection password="DD19" sheet="1"/>
  <mergeCells count="1">
    <mergeCell ref="A1:I1"/>
  </mergeCells>
  <printOptions/>
  <pageMargins left="0.7" right="0.7" top="0.75" bottom="0.75" header="0.3" footer="0.3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9" customWidth="1"/>
    <col min="2" max="2" width="17.8515625" style="22" customWidth="1"/>
    <col min="3" max="3" width="14.28125" style="22" customWidth="1"/>
    <col min="4" max="4" width="25.421875" style="22" customWidth="1"/>
    <col min="5" max="8" width="15.7109375" style="22" customWidth="1"/>
    <col min="9" max="16384" width="11.421875" style="22" customWidth="1"/>
  </cols>
  <sheetData>
    <row r="1" spans="1:9" s="28" customFormat="1" ht="19.5" customHeight="1">
      <c r="A1" s="27" t="s">
        <v>0</v>
      </c>
      <c r="B1" s="7" t="s">
        <v>1</v>
      </c>
      <c r="C1" s="26" t="s">
        <v>2</v>
      </c>
      <c r="D1" s="26" t="s">
        <v>40</v>
      </c>
      <c r="E1" s="7" t="s">
        <v>35</v>
      </c>
      <c r="F1" s="7" t="s">
        <v>36</v>
      </c>
      <c r="G1" s="7" t="s">
        <v>37</v>
      </c>
      <c r="H1" s="7" t="s">
        <v>38</v>
      </c>
      <c r="I1" s="28" t="s">
        <v>136</v>
      </c>
    </row>
    <row r="2" spans="1:9" ht="15" customHeight="1">
      <c r="A2" s="23">
        <v>2</v>
      </c>
      <c r="B2" s="24" t="s">
        <v>95</v>
      </c>
      <c r="C2" s="24" t="s">
        <v>176</v>
      </c>
      <c r="D2" s="25" t="s">
        <v>160</v>
      </c>
      <c r="E2" s="18">
        <v>0.0567824074074074</v>
      </c>
      <c r="F2" s="48">
        <v>0.06961805555555556</v>
      </c>
      <c r="G2" s="18">
        <f aca="true" t="shared" si="0" ref="G2:G38">IF(E2&lt;F2,E2,F2)</f>
        <v>0.0567824074074074</v>
      </c>
      <c r="H2" s="17">
        <f aca="true" t="shared" si="1" ref="H2:H38">RANK(G2,$G$2:$G$38,1)</f>
        <v>22</v>
      </c>
      <c r="I2" s="22">
        <v>96</v>
      </c>
    </row>
    <row r="3" spans="1:9" ht="15" customHeight="1">
      <c r="A3" s="23">
        <v>3</v>
      </c>
      <c r="B3" s="24" t="s">
        <v>272</v>
      </c>
      <c r="C3" s="24" t="s">
        <v>279</v>
      </c>
      <c r="D3" s="25" t="s">
        <v>160</v>
      </c>
      <c r="E3" s="48">
        <v>0.057638888888888885</v>
      </c>
      <c r="F3" s="48" t="s">
        <v>280</v>
      </c>
      <c r="G3" s="18">
        <f t="shared" si="0"/>
        <v>0.057638888888888885</v>
      </c>
      <c r="H3" s="17">
        <f t="shared" si="1"/>
        <v>23</v>
      </c>
      <c r="I3" s="22">
        <v>94</v>
      </c>
    </row>
    <row r="4" spans="1:9" ht="15" customHeight="1">
      <c r="A4" s="23">
        <v>6</v>
      </c>
      <c r="B4" s="24" t="s">
        <v>84</v>
      </c>
      <c r="C4" s="24" t="s">
        <v>150</v>
      </c>
      <c r="D4" s="25" t="s">
        <v>160</v>
      </c>
      <c r="E4" s="48">
        <v>0.04114583333333333</v>
      </c>
      <c r="F4" s="48">
        <v>0.04168981481481481</v>
      </c>
      <c r="G4" s="18">
        <f t="shared" si="0"/>
        <v>0.04114583333333333</v>
      </c>
      <c r="H4" s="17">
        <f t="shared" si="1"/>
        <v>8</v>
      </c>
      <c r="I4" s="22">
        <v>150</v>
      </c>
    </row>
    <row r="5" spans="1:9" ht="15" customHeight="1">
      <c r="A5" s="23">
        <v>9</v>
      </c>
      <c r="B5" s="24" t="s">
        <v>99</v>
      </c>
      <c r="C5" s="24" t="s">
        <v>145</v>
      </c>
      <c r="D5" s="25" t="s">
        <v>160</v>
      </c>
      <c r="E5" s="48">
        <v>0.05997685185185186</v>
      </c>
      <c r="F5" s="48">
        <v>0.06553240740740741</v>
      </c>
      <c r="G5" s="18">
        <f t="shared" si="0"/>
        <v>0.05997685185185186</v>
      </c>
      <c r="H5" s="17">
        <f t="shared" si="1"/>
        <v>26</v>
      </c>
      <c r="I5" s="22">
        <v>88</v>
      </c>
    </row>
    <row r="6" spans="1:9" ht="15" customHeight="1">
      <c r="A6" s="23">
        <v>41</v>
      </c>
      <c r="B6" s="24" t="s">
        <v>74</v>
      </c>
      <c r="C6" s="24" t="s">
        <v>123</v>
      </c>
      <c r="D6" s="25" t="s">
        <v>71</v>
      </c>
      <c r="E6" s="48">
        <v>0.03975694444444445</v>
      </c>
      <c r="F6" s="48">
        <v>0.04305555555555556</v>
      </c>
      <c r="G6" s="18">
        <f t="shared" si="0"/>
        <v>0.03975694444444445</v>
      </c>
      <c r="H6" s="17">
        <f t="shared" si="1"/>
        <v>3</v>
      </c>
      <c r="I6" s="22">
        <v>181</v>
      </c>
    </row>
    <row r="7" spans="1:9" ht="15" customHeight="1">
      <c r="A7" s="23">
        <v>47</v>
      </c>
      <c r="B7" s="24" t="s">
        <v>91</v>
      </c>
      <c r="C7" s="24" t="s">
        <v>107</v>
      </c>
      <c r="D7" s="25" t="s">
        <v>146</v>
      </c>
      <c r="E7" s="48" t="s">
        <v>270</v>
      </c>
      <c r="F7" s="48">
        <v>0.0703125</v>
      </c>
      <c r="G7" s="18">
        <f t="shared" si="0"/>
        <v>0.0703125</v>
      </c>
      <c r="H7" s="17">
        <f t="shared" si="1"/>
        <v>29</v>
      </c>
      <c r="I7" s="22">
        <v>82</v>
      </c>
    </row>
    <row r="8" spans="1:9" ht="15" customHeight="1">
      <c r="A8" s="23">
        <v>49</v>
      </c>
      <c r="B8" s="24" t="s">
        <v>85</v>
      </c>
      <c r="C8" s="24" t="s">
        <v>210</v>
      </c>
      <c r="D8" s="25" t="s">
        <v>146</v>
      </c>
      <c r="E8" s="48">
        <v>0.04967592592592593</v>
      </c>
      <c r="F8" s="48">
        <v>0.05094907407407407</v>
      </c>
      <c r="G8" s="18">
        <f t="shared" si="0"/>
        <v>0.04967592592592593</v>
      </c>
      <c r="H8" s="17">
        <f t="shared" si="1"/>
        <v>13</v>
      </c>
      <c r="I8" s="22">
        <v>128</v>
      </c>
    </row>
    <row r="9" spans="1:9" ht="15" customHeight="1">
      <c r="A9" s="23">
        <v>70</v>
      </c>
      <c r="B9" s="24" t="s">
        <v>81</v>
      </c>
      <c r="C9" s="24" t="s">
        <v>213</v>
      </c>
      <c r="D9" s="25" t="s">
        <v>157</v>
      </c>
      <c r="E9" s="48">
        <v>0.03650462962962963</v>
      </c>
      <c r="F9" s="48">
        <v>0.05444444444444444</v>
      </c>
      <c r="G9" s="18">
        <f t="shared" si="0"/>
        <v>0.03650462962962963</v>
      </c>
      <c r="H9" s="17">
        <f t="shared" si="1"/>
        <v>1</v>
      </c>
      <c r="I9" s="22">
        <v>200</v>
      </c>
    </row>
    <row r="10" spans="1:9" ht="15" customHeight="1">
      <c r="A10" s="23">
        <v>82</v>
      </c>
      <c r="B10" s="24" t="s">
        <v>208</v>
      </c>
      <c r="C10" s="24" t="s">
        <v>209</v>
      </c>
      <c r="D10" s="25" t="s">
        <v>170</v>
      </c>
      <c r="E10" s="48">
        <v>0.054884259259259265</v>
      </c>
      <c r="F10" s="48">
        <v>0.06422453703703704</v>
      </c>
      <c r="G10" s="18">
        <f t="shared" si="0"/>
        <v>0.054884259259259265</v>
      </c>
      <c r="H10" s="17">
        <f t="shared" si="1"/>
        <v>21</v>
      </c>
      <c r="I10" s="22">
        <v>98</v>
      </c>
    </row>
    <row r="11" spans="1:9" ht="15" customHeight="1">
      <c r="A11" s="23">
        <v>90</v>
      </c>
      <c r="B11" s="24" t="s">
        <v>228</v>
      </c>
      <c r="C11" s="24" t="s">
        <v>26</v>
      </c>
      <c r="D11" s="25" t="s">
        <v>256</v>
      </c>
      <c r="E11" s="48">
        <v>0.06678240740740742</v>
      </c>
      <c r="F11" s="48">
        <v>0.07673611111111112</v>
      </c>
      <c r="G11" s="18">
        <f t="shared" si="0"/>
        <v>0.06678240740740742</v>
      </c>
      <c r="H11" s="17">
        <f t="shared" si="1"/>
        <v>28</v>
      </c>
      <c r="I11" s="22">
        <v>84</v>
      </c>
    </row>
    <row r="12" spans="1:9" ht="15" customHeight="1">
      <c r="A12" s="23">
        <v>91</v>
      </c>
      <c r="B12" s="24" t="s">
        <v>96</v>
      </c>
      <c r="C12" s="24" t="s">
        <v>23</v>
      </c>
      <c r="D12" s="25" t="s">
        <v>256</v>
      </c>
      <c r="E12" s="48">
        <v>0.05752314814814815</v>
      </c>
      <c r="F12" s="48">
        <v>0.049999999999999996</v>
      </c>
      <c r="G12" s="18">
        <f t="shared" si="0"/>
        <v>0.049999999999999996</v>
      </c>
      <c r="H12" s="17">
        <f t="shared" si="1"/>
        <v>14</v>
      </c>
      <c r="I12" s="22">
        <v>124</v>
      </c>
    </row>
    <row r="13" spans="1:9" ht="15" customHeight="1">
      <c r="A13" s="23">
        <v>93</v>
      </c>
      <c r="B13" s="24" t="s">
        <v>87</v>
      </c>
      <c r="C13" s="24" t="s">
        <v>72</v>
      </c>
      <c r="D13" s="25" t="s">
        <v>256</v>
      </c>
      <c r="E13" s="48">
        <v>0.0583912037037037</v>
      </c>
      <c r="F13" s="48" t="s">
        <v>270</v>
      </c>
      <c r="G13" s="18">
        <f t="shared" si="0"/>
        <v>0.0583912037037037</v>
      </c>
      <c r="H13" s="17">
        <f t="shared" si="1"/>
        <v>24</v>
      </c>
      <c r="I13" s="22">
        <v>92</v>
      </c>
    </row>
    <row r="14" spans="1:9" ht="15" customHeight="1">
      <c r="A14" s="23">
        <v>98</v>
      </c>
      <c r="B14" s="24" t="s">
        <v>94</v>
      </c>
      <c r="C14" s="24" t="s">
        <v>177</v>
      </c>
      <c r="D14" s="25" t="s">
        <v>6</v>
      </c>
      <c r="E14" s="48">
        <v>0.051562500000000004</v>
      </c>
      <c r="F14" s="48">
        <v>0.05303240740740741</v>
      </c>
      <c r="G14" s="18">
        <f t="shared" si="0"/>
        <v>0.051562500000000004</v>
      </c>
      <c r="H14" s="17">
        <f t="shared" si="1"/>
        <v>16</v>
      </c>
      <c r="I14" s="22">
        <v>116</v>
      </c>
    </row>
    <row r="15" spans="1:9" ht="15" customHeight="1">
      <c r="A15" s="23">
        <v>99</v>
      </c>
      <c r="B15" s="24" t="s">
        <v>18</v>
      </c>
      <c r="C15" s="24" t="s">
        <v>213</v>
      </c>
      <c r="D15" s="25" t="s">
        <v>6</v>
      </c>
      <c r="E15" s="48">
        <v>0.04096064814814815</v>
      </c>
      <c r="F15" s="48">
        <v>0.04297453703703704</v>
      </c>
      <c r="G15" s="18">
        <f t="shared" si="0"/>
        <v>0.04096064814814815</v>
      </c>
      <c r="H15" s="17">
        <f t="shared" si="1"/>
        <v>7</v>
      </c>
      <c r="I15" s="22">
        <v>155</v>
      </c>
    </row>
    <row r="16" spans="1:9" ht="15" customHeight="1">
      <c r="A16" s="23">
        <v>101</v>
      </c>
      <c r="B16" s="24" t="s">
        <v>93</v>
      </c>
      <c r="C16" s="24" t="s">
        <v>214</v>
      </c>
      <c r="D16" s="25" t="s">
        <v>6</v>
      </c>
      <c r="E16" s="48">
        <v>0.06037037037037037</v>
      </c>
      <c r="F16" s="48">
        <v>0.0731712962962963</v>
      </c>
      <c r="G16" s="18">
        <f t="shared" si="0"/>
        <v>0.06037037037037037</v>
      </c>
      <c r="H16" s="17">
        <f t="shared" si="1"/>
        <v>27</v>
      </c>
      <c r="I16" s="22">
        <v>86</v>
      </c>
    </row>
    <row r="17" spans="1:9" ht="15" customHeight="1">
      <c r="A17" s="23">
        <v>102</v>
      </c>
      <c r="B17" s="24" t="s">
        <v>92</v>
      </c>
      <c r="C17" s="24" t="s">
        <v>215</v>
      </c>
      <c r="D17" s="25" t="s">
        <v>6</v>
      </c>
      <c r="E17" s="48">
        <v>0.05976851851851852</v>
      </c>
      <c r="F17" s="48">
        <v>0.05203703703703704</v>
      </c>
      <c r="G17" s="18">
        <f t="shared" si="0"/>
        <v>0.05203703703703704</v>
      </c>
      <c r="H17" s="17">
        <f t="shared" si="1"/>
        <v>17</v>
      </c>
      <c r="I17" s="22">
        <v>112</v>
      </c>
    </row>
    <row r="18" spans="1:9" ht="15" customHeight="1">
      <c r="A18" s="23">
        <v>103</v>
      </c>
      <c r="B18" s="24" t="s">
        <v>56</v>
      </c>
      <c r="C18" s="24" t="s">
        <v>102</v>
      </c>
      <c r="D18" s="25" t="s">
        <v>6</v>
      </c>
      <c r="E18" s="48">
        <v>0.0421412037037037</v>
      </c>
      <c r="F18" s="48">
        <v>0.04028935185185185</v>
      </c>
      <c r="G18" s="18">
        <f t="shared" si="0"/>
        <v>0.04028935185185185</v>
      </c>
      <c r="H18" s="17">
        <f t="shared" si="1"/>
        <v>6</v>
      </c>
      <c r="I18" s="22">
        <v>160</v>
      </c>
    </row>
    <row r="19" spans="1:9" ht="15" customHeight="1">
      <c r="A19" s="23">
        <v>106</v>
      </c>
      <c r="B19" s="24" t="s">
        <v>88</v>
      </c>
      <c r="C19" s="24" t="s">
        <v>89</v>
      </c>
      <c r="D19" s="25" t="s">
        <v>6</v>
      </c>
      <c r="E19" s="48" t="s">
        <v>270</v>
      </c>
      <c r="F19" s="48">
        <v>0.0597337962962963</v>
      </c>
      <c r="G19" s="18">
        <f t="shared" si="0"/>
        <v>0.0597337962962963</v>
      </c>
      <c r="H19" s="17">
        <f t="shared" si="1"/>
        <v>25</v>
      </c>
      <c r="I19" s="22">
        <v>90</v>
      </c>
    </row>
    <row r="20" spans="1:9" ht="15" customHeight="1">
      <c r="A20" s="23">
        <v>107</v>
      </c>
      <c r="B20" s="24" t="s">
        <v>68</v>
      </c>
      <c r="C20" s="24" t="s">
        <v>47</v>
      </c>
      <c r="D20" s="25" t="s">
        <v>6</v>
      </c>
      <c r="E20" s="48">
        <v>0.03680555555555556</v>
      </c>
      <c r="F20" s="48">
        <v>0.03841435185185185</v>
      </c>
      <c r="G20" s="18">
        <f t="shared" si="0"/>
        <v>0.03680555555555556</v>
      </c>
      <c r="H20" s="17">
        <f t="shared" si="1"/>
        <v>2</v>
      </c>
      <c r="I20" s="22">
        <v>190</v>
      </c>
    </row>
    <row r="21" spans="1:9" ht="15" customHeight="1">
      <c r="A21" s="23">
        <v>108</v>
      </c>
      <c r="B21" s="24" t="s">
        <v>11</v>
      </c>
      <c r="C21" s="24" t="s">
        <v>220</v>
      </c>
      <c r="D21" s="25" t="s">
        <v>6</v>
      </c>
      <c r="E21" s="48">
        <v>0.04012731481481482</v>
      </c>
      <c r="F21" s="48">
        <v>0.03989583333333333</v>
      </c>
      <c r="G21" s="18">
        <f t="shared" si="0"/>
        <v>0.03989583333333333</v>
      </c>
      <c r="H21" s="17">
        <f t="shared" si="1"/>
        <v>4</v>
      </c>
      <c r="I21" s="22">
        <v>173</v>
      </c>
    </row>
    <row r="22" spans="1:9" ht="15" customHeight="1">
      <c r="A22" s="23">
        <v>115</v>
      </c>
      <c r="B22" s="24" t="s">
        <v>221</v>
      </c>
      <c r="C22" s="24" t="s">
        <v>156</v>
      </c>
      <c r="D22" s="25" t="s">
        <v>24</v>
      </c>
      <c r="E22" s="48">
        <v>0.08054398148148148</v>
      </c>
      <c r="F22" s="48">
        <v>0.09028935185185184</v>
      </c>
      <c r="G22" s="18">
        <f t="shared" si="0"/>
        <v>0.08054398148148148</v>
      </c>
      <c r="H22" s="17">
        <f t="shared" si="1"/>
        <v>35</v>
      </c>
      <c r="I22" s="22">
        <v>75</v>
      </c>
    </row>
    <row r="23" spans="1:9" ht="15" customHeight="1">
      <c r="A23" s="23">
        <v>116</v>
      </c>
      <c r="B23" s="24" t="s">
        <v>222</v>
      </c>
      <c r="C23" s="24" t="s">
        <v>21</v>
      </c>
      <c r="D23" s="25" t="s">
        <v>24</v>
      </c>
      <c r="E23" s="48">
        <v>0.04728009259259259</v>
      </c>
      <c r="F23" s="48">
        <v>0.09417824074074073</v>
      </c>
      <c r="G23" s="18">
        <f t="shared" si="0"/>
        <v>0.04728009259259259</v>
      </c>
      <c r="H23" s="17">
        <f t="shared" si="1"/>
        <v>11</v>
      </c>
      <c r="I23" s="22">
        <v>136</v>
      </c>
    </row>
    <row r="24" spans="1:9" ht="15" customHeight="1">
      <c r="A24" s="16">
        <v>117</v>
      </c>
      <c r="B24" s="17" t="s">
        <v>275</v>
      </c>
      <c r="C24" s="17" t="s">
        <v>276</v>
      </c>
      <c r="D24" s="17" t="s">
        <v>24</v>
      </c>
      <c r="E24" s="48">
        <v>0.0449537037037037</v>
      </c>
      <c r="F24" s="48">
        <v>0.0628587962962963</v>
      </c>
      <c r="G24" s="18">
        <f t="shared" si="0"/>
        <v>0.0449537037037037</v>
      </c>
      <c r="H24" s="17">
        <f t="shared" si="1"/>
        <v>10</v>
      </c>
      <c r="I24" s="22">
        <v>140</v>
      </c>
    </row>
    <row r="25" spans="1:9" ht="15" customHeight="1">
      <c r="A25" s="23">
        <v>118</v>
      </c>
      <c r="B25" s="24" t="s">
        <v>223</v>
      </c>
      <c r="C25" s="24" t="s">
        <v>101</v>
      </c>
      <c r="D25" s="25" t="s">
        <v>24</v>
      </c>
      <c r="E25" s="48">
        <v>0.12905092592592593</v>
      </c>
      <c r="F25" s="48">
        <v>0.12627314814814813</v>
      </c>
      <c r="G25" s="18">
        <f t="shared" si="0"/>
        <v>0.12627314814814813</v>
      </c>
      <c r="H25" s="17">
        <f t="shared" si="1"/>
        <v>37</v>
      </c>
      <c r="I25" s="22">
        <v>73</v>
      </c>
    </row>
    <row r="26" spans="1:9" ht="15" customHeight="1">
      <c r="A26" s="23">
        <v>119</v>
      </c>
      <c r="B26" s="24" t="s">
        <v>226</v>
      </c>
      <c r="C26" s="24" t="s">
        <v>227</v>
      </c>
      <c r="D26" s="25" t="s">
        <v>24</v>
      </c>
      <c r="E26" s="48">
        <v>0.06717592592592593</v>
      </c>
      <c r="F26" s="48">
        <v>0.05219907407407407</v>
      </c>
      <c r="G26" s="18">
        <f t="shared" si="0"/>
        <v>0.05219907407407407</v>
      </c>
      <c r="H26" s="17">
        <f t="shared" si="1"/>
        <v>18</v>
      </c>
      <c r="I26" s="22">
        <v>108</v>
      </c>
    </row>
    <row r="27" spans="1:9" ht="15" customHeight="1">
      <c r="A27" s="23">
        <v>152</v>
      </c>
      <c r="B27" s="24" t="s">
        <v>211</v>
      </c>
      <c r="C27" s="24" t="s">
        <v>156</v>
      </c>
      <c r="D27" s="25" t="s">
        <v>212</v>
      </c>
      <c r="E27" s="48">
        <v>0.04881944444444444</v>
      </c>
      <c r="F27" s="48">
        <v>0.0503587962962963</v>
      </c>
      <c r="G27" s="18">
        <f t="shared" si="0"/>
        <v>0.04881944444444444</v>
      </c>
      <c r="H27" s="17">
        <f t="shared" si="1"/>
        <v>12</v>
      </c>
      <c r="I27" s="22">
        <v>132</v>
      </c>
    </row>
    <row r="28" spans="1:9" ht="15" customHeight="1">
      <c r="A28" s="23">
        <v>153</v>
      </c>
      <c r="B28" s="24" t="s">
        <v>218</v>
      </c>
      <c r="C28" s="24" t="s">
        <v>219</v>
      </c>
      <c r="D28" s="25" t="s">
        <v>6</v>
      </c>
      <c r="E28" s="48">
        <v>0.08071759259259259</v>
      </c>
      <c r="F28" s="48" t="s">
        <v>270</v>
      </c>
      <c r="G28" s="18">
        <f t="shared" si="0"/>
        <v>0.08071759259259259</v>
      </c>
      <c r="H28" s="17">
        <f t="shared" si="1"/>
        <v>36</v>
      </c>
      <c r="I28" s="22">
        <v>74</v>
      </c>
    </row>
    <row r="29" spans="1:9" ht="15" customHeight="1">
      <c r="A29" s="16">
        <v>156</v>
      </c>
      <c r="B29" s="17" t="s">
        <v>281</v>
      </c>
      <c r="C29" s="17" t="s">
        <v>273</v>
      </c>
      <c r="D29" s="17" t="s">
        <v>274</v>
      </c>
      <c r="E29" s="48">
        <v>0.05350694444444445</v>
      </c>
      <c r="F29" s="48">
        <v>0.05799768518518519</v>
      </c>
      <c r="G29" s="18">
        <f t="shared" si="0"/>
        <v>0.05350694444444445</v>
      </c>
      <c r="H29" s="17">
        <f t="shared" si="1"/>
        <v>20</v>
      </c>
      <c r="I29" s="22">
        <v>100</v>
      </c>
    </row>
    <row r="30" spans="1:9" ht="15" customHeight="1">
      <c r="A30" s="16">
        <v>196</v>
      </c>
      <c r="B30" s="17" t="s">
        <v>277</v>
      </c>
      <c r="C30" s="18" t="s">
        <v>227</v>
      </c>
      <c r="D30" s="18" t="s">
        <v>278</v>
      </c>
      <c r="E30" s="48">
        <v>0.0402662037037037</v>
      </c>
      <c r="F30" s="48">
        <v>0.04722222222222222</v>
      </c>
      <c r="G30" s="18">
        <f t="shared" si="0"/>
        <v>0.0402662037037037</v>
      </c>
      <c r="H30" s="17">
        <f t="shared" si="1"/>
        <v>5</v>
      </c>
      <c r="I30" s="22">
        <v>166</v>
      </c>
    </row>
    <row r="31" spans="1:9" ht="15" customHeight="1">
      <c r="A31" s="23">
        <v>198</v>
      </c>
      <c r="B31" s="24" t="s">
        <v>103</v>
      </c>
      <c r="C31" s="24" t="s">
        <v>258</v>
      </c>
      <c r="D31" s="25" t="s">
        <v>257</v>
      </c>
      <c r="E31" s="48">
        <v>0.07111111111111111</v>
      </c>
      <c r="F31" s="48">
        <v>0.08079861111111111</v>
      </c>
      <c r="G31" s="18">
        <f t="shared" si="0"/>
        <v>0.07111111111111111</v>
      </c>
      <c r="H31" s="17">
        <f t="shared" si="1"/>
        <v>30</v>
      </c>
      <c r="I31" s="22">
        <v>80</v>
      </c>
    </row>
    <row r="32" spans="1:9" ht="15" customHeight="1">
      <c r="A32" s="23">
        <v>199</v>
      </c>
      <c r="B32" s="24" t="s">
        <v>126</v>
      </c>
      <c r="C32" s="24" t="s">
        <v>101</v>
      </c>
      <c r="D32" s="25" t="s">
        <v>257</v>
      </c>
      <c r="E32" s="48">
        <v>0.04245370370370371</v>
      </c>
      <c r="F32" s="48">
        <v>0.04234953703703703</v>
      </c>
      <c r="G32" s="18">
        <f t="shared" si="0"/>
        <v>0.04234953703703703</v>
      </c>
      <c r="H32" s="17">
        <f t="shared" si="1"/>
        <v>9</v>
      </c>
      <c r="I32" s="22">
        <v>145</v>
      </c>
    </row>
    <row r="33" spans="1:9" ht="15" customHeight="1">
      <c r="A33" s="33">
        <v>306</v>
      </c>
      <c r="B33" s="34" t="s">
        <v>85</v>
      </c>
      <c r="C33" s="34" t="s">
        <v>86</v>
      </c>
      <c r="D33" s="35" t="s">
        <v>146</v>
      </c>
      <c r="E33" s="46">
        <v>0.05054398148148148</v>
      </c>
      <c r="F33" s="46">
        <v>0.056539351851851855</v>
      </c>
      <c r="G33" s="11">
        <f t="shared" si="0"/>
        <v>0.05054398148148148</v>
      </c>
      <c r="H33" s="10">
        <f t="shared" si="1"/>
        <v>15</v>
      </c>
      <c r="I33" s="22">
        <v>120</v>
      </c>
    </row>
    <row r="34" spans="1:9" ht="15" customHeight="1">
      <c r="A34" s="33">
        <v>308</v>
      </c>
      <c r="B34" s="34" t="s">
        <v>90</v>
      </c>
      <c r="C34" s="34" t="s">
        <v>229</v>
      </c>
      <c r="D34" s="35" t="s">
        <v>255</v>
      </c>
      <c r="E34" s="46">
        <v>0.08079861111111111</v>
      </c>
      <c r="F34" s="46">
        <v>0.07222222222222223</v>
      </c>
      <c r="G34" s="11">
        <f t="shared" si="0"/>
        <v>0.07222222222222223</v>
      </c>
      <c r="H34" s="10">
        <f t="shared" si="1"/>
        <v>32</v>
      </c>
      <c r="I34" s="22">
        <v>78</v>
      </c>
    </row>
    <row r="35" spans="1:9" ht="15" customHeight="1">
      <c r="A35" s="33">
        <v>312</v>
      </c>
      <c r="B35" s="34" t="s">
        <v>82</v>
      </c>
      <c r="C35" s="34" t="s">
        <v>83</v>
      </c>
      <c r="D35" s="35" t="s">
        <v>256</v>
      </c>
      <c r="E35" s="46">
        <v>0.05503472222222222</v>
      </c>
      <c r="F35" s="46">
        <v>0.052627314814814814</v>
      </c>
      <c r="G35" s="11">
        <f t="shared" si="0"/>
        <v>0.052627314814814814</v>
      </c>
      <c r="H35" s="10">
        <f t="shared" si="1"/>
        <v>19</v>
      </c>
      <c r="I35" s="22">
        <v>104</v>
      </c>
    </row>
    <row r="36" spans="1:9" ht="15" customHeight="1">
      <c r="A36" s="33">
        <v>314</v>
      </c>
      <c r="B36" s="34" t="s">
        <v>56</v>
      </c>
      <c r="C36" s="34" t="s">
        <v>216</v>
      </c>
      <c r="D36" s="35" t="s">
        <v>6</v>
      </c>
      <c r="E36" s="46">
        <v>0.07719907407407407</v>
      </c>
      <c r="F36" s="46">
        <v>0.07388888888888889</v>
      </c>
      <c r="G36" s="11">
        <f t="shared" si="0"/>
        <v>0.07388888888888889</v>
      </c>
      <c r="H36" s="10">
        <f t="shared" si="1"/>
        <v>33</v>
      </c>
      <c r="I36" s="22">
        <v>77</v>
      </c>
    </row>
    <row r="37" spans="1:9" ht="15" customHeight="1">
      <c r="A37" s="33">
        <v>315</v>
      </c>
      <c r="B37" s="34" t="s">
        <v>56</v>
      </c>
      <c r="C37" s="34" t="s">
        <v>217</v>
      </c>
      <c r="D37" s="35" t="s">
        <v>6</v>
      </c>
      <c r="E37" s="46">
        <v>0.07990740740740741</v>
      </c>
      <c r="F37" s="46">
        <v>0.07890046296296296</v>
      </c>
      <c r="G37" s="11">
        <f t="shared" si="0"/>
        <v>0.07890046296296296</v>
      </c>
      <c r="H37" s="10">
        <f t="shared" si="1"/>
        <v>34</v>
      </c>
      <c r="I37" s="22">
        <v>76</v>
      </c>
    </row>
    <row r="38" spans="1:9" ht="15" customHeight="1">
      <c r="A38" s="33">
        <v>317</v>
      </c>
      <c r="B38" s="34" t="s">
        <v>224</v>
      </c>
      <c r="C38" s="34" t="s">
        <v>225</v>
      </c>
      <c r="D38" s="35" t="s">
        <v>24</v>
      </c>
      <c r="E38" s="46">
        <v>0.08208333333333334</v>
      </c>
      <c r="F38" s="46">
        <v>0.07114583333333334</v>
      </c>
      <c r="G38" s="11">
        <f t="shared" si="0"/>
        <v>0.07114583333333334</v>
      </c>
      <c r="H38" s="10">
        <f t="shared" si="1"/>
        <v>31</v>
      </c>
      <c r="I38" s="22">
        <v>79</v>
      </c>
    </row>
    <row r="133" ht="15">
      <c r="I133" s="22">
        <v>0</v>
      </c>
    </row>
    <row r="134" ht="15">
      <c r="I134" s="22">
        <v>0</v>
      </c>
    </row>
    <row r="135" ht="15">
      <c r="I135" s="22">
        <v>0</v>
      </c>
    </row>
    <row r="136" ht="15">
      <c r="I136" s="22">
        <v>0</v>
      </c>
    </row>
    <row r="137" ht="15">
      <c r="I137" s="22">
        <v>0</v>
      </c>
    </row>
    <row r="138" ht="15">
      <c r="I138" s="22">
        <v>0</v>
      </c>
    </row>
    <row r="139" ht="15">
      <c r="I139" s="22">
        <v>0</v>
      </c>
    </row>
    <row r="140" ht="15">
      <c r="I140" s="22">
        <v>0</v>
      </c>
    </row>
    <row r="141" ht="15">
      <c r="I141" s="22">
        <v>0</v>
      </c>
    </row>
    <row r="142" ht="15">
      <c r="I142" s="22">
        <v>0</v>
      </c>
    </row>
    <row r="143" ht="15">
      <c r="I143" s="22">
        <v>0</v>
      </c>
    </row>
    <row r="144" ht="15">
      <c r="I144" s="22">
        <v>0</v>
      </c>
    </row>
    <row r="145" ht="15">
      <c r="I145" s="22">
        <v>0</v>
      </c>
    </row>
    <row r="146" ht="15">
      <c r="I146" s="22">
        <v>0</v>
      </c>
    </row>
    <row r="147" ht="15">
      <c r="I147" s="22">
        <v>0</v>
      </c>
    </row>
    <row r="148" ht="15">
      <c r="I148" s="22">
        <v>0</v>
      </c>
    </row>
    <row r="149" ht="15">
      <c r="I149" s="22">
        <v>0</v>
      </c>
    </row>
    <row r="150" ht="15">
      <c r="I150" s="22">
        <v>0</v>
      </c>
    </row>
    <row r="151" ht="15">
      <c r="I151" s="22">
        <v>0</v>
      </c>
    </row>
    <row r="152" ht="15">
      <c r="I152" s="22">
        <v>0</v>
      </c>
    </row>
    <row r="153" ht="15">
      <c r="I153" s="22">
        <v>0</v>
      </c>
    </row>
    <row r="154" ht="15">
      <c r="I154" s="22">
        <v>0</v>
      </c>
    </row>
    <row r="155" ht="15">
      <c r="I155" s="22">
        <v>0</v>
      </c>
    </row>
    <row r="156" ht="15">
      <c r="I156" s="22">
        <v>0</v>
      </c>
    </row>
    <row r="157" ht="15">
      <c r="I157" s="22">
        <v>0</v>
      </c>
    </row>
    <row r="158" ht="15">
      <c r="I158" s="22">
        <v>0</v>
      </c>
    </row>
    <row r="159" ht="15">
      <c r="I159" s="22">
        <v>0</v>
      </c>
    </row>
    <row r="160" ht="15">
      <c r="I160" s="22">
        <v>0</v>
      </c>
    </row>
    <row r="161" ht="15">
      <c r="I161" s="22">
        <v>0</v>
      </c>
    </row>
    <row r="162" ht="15">
      <c r="I162" s="22">
        <v>0</v>
      </c>
    </row>
    <row r="163" ht="15">
      <c r="I163" s="22">
        <v>0</v>
      </c>
    </row>
    <row r="164" ht="15">
      <c r="I164" s="22">
        <v>0</v>
      </c>
    </row>
  </sheetData>
  <sheetProtection password="DD19" sheet="1"/>
  <autoFilter ref="A1:H38">
    <sortState ref="A2:H164">
      <sortCondition sortBy="value" ref="G2:G164"/>
    </sortState>
  </autoFilter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Guerrier</dc:creator>
  <cp:keywords/>
  <dc:description/>
  <cp:lastModifiedBy>LE BOUDEC</cp:lastModifiedBy>
  <cp:lastPrinted>2018-10-20T15:57:56Z</cp:lastPrinted>
  <dcterms:created xsi:type="dcterms:W3CDTF">2018-09-25T10:30:21Z</dcterms:created>
  <dcterms:modified xsi:type="dcterms:W3CDTF">2018-10-29T13:30:59Z</dcterms:modified>
  <cp:category/>
  <cp:version/>
  <cp:contentType/>
  <cp:contentStatus/>
</cp:coreProperties>
</file>